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3"/>
  </bookViews>
  <sheets>
    <sheet name="TT" sheetId="1" r:id="rId1"/>
    <sheet name="04" sheetId="2" r:id="rId2"/>
    <sheet name="05" sheetId="3" r:id="rId3"/>
    <sheet name="08" sheetId="4" r:id="rId4"/>
  </sheets>
  <externalReferences>
    <externalReference r:id="rId7"/>
  </externalReferences>
  <definedNames>
    <definedName name="_xlnm.Print_Area" localSheetId="1">'04'!$A$1:$U$79</definedName>
    <definedName name="_xlnm.Print_Area" localSheetId="2">'05'!$A$1:$U$78</definedName>
    <definedName name="_xlnm.Print_Titles" localSheetId="1">'04'!$4:$9</definedName>
    <definedName name="_xlnm.Print_Titles" localSheetId="2">'05'!$4:$9</definedName>
  </definedNames>
  <calcPr fullCalcOnLoad="1"/>
</workbook>
</file>

<file path=xl/sharedStrings.xml><?xml version="1.0" encoding="utf-8"?>
<sst xmlns="http://schemas.openxmlformats.org/spreadsheetml/2006/main" count="421" uniqueCount="219">
  <si>
    <t>Thông tin chung biểu mẫu</t>
  </si>
  <si>
    <t>Thay đổi thông tin cột C để điền thông tin vào các biểu mẫu</t>
  </si>
  <si>
    <t>Đơn vị báo cáo</t>
  </si>
  <si>
    <t>Đơn vị  báo cáo: Cục THADS tỉnh Kon Tum
Đơn vị nhận báo cáo: Tổng cục Thi hành án dân sự</t>
  </si>
  <si>
    <t>Lãnh đạo</t>
  </si>
  <si>
    <t>Họ tên người ký</t>
  </si>
  <si>
    <t>Cao Minh Hoàng Tùng</t>
  </si>
  <si>
    <t xml:space="preserve">Ngày ký </t>
  </si>
  <si>
    <t>Kon Tum, ngày  03 tháng 03 năm 2020</t>
  </si>
  <si>
    <t xml:space="preserve">Chức danh </t>
  </si>
  <si>
    <t>CỤC TRƯỞNG</t>
  </si>
  <si>
    <t>Người lập biểu</t>
  </si>
  <si>
    <t>Họ tên người lập biểu</t>
  </si>
  <si>
    <t>Phạm Anh Vũ</t>
  </si>
  <si>
    <t>Kỳ báo cáo</t>
  </si>
  <si>
    <t>05 tháng / năm 2020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</si>
  <si>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</si>
  <si>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</si>
  <si>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</si>
  <si>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</si>
  <si>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</si>
  <si>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</si>
  <si>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</si>
  <si>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</si>
  <si>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</si>
  <si>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</si>
  <si>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</si>
  <si>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</si>
  <si>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</si>
  <si>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</si>
  <si>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r>
      <t xml:space="preserve">Năm trước chuyển sang
</t>
    </r>
    <r>
      <rPr>
        <b/>
        <sz val="9"/>
        <color indexed="10"/>
        <rFont val="Times New Roman"/>
        <family val="1"/>
      </rPr>
      <t xml:space="preserve"> (trừ số đã chuyển sổ theo dõi riêng)</t>
    </r>
  </si>
  <si>
    <t>Thụ lý mới</t>
  </si>
  <si>
    <t>Tổng số có điều kiện thi hành</t>
  </si>
  <si>
    <r>
      <t xml:space="preserve">Chưa có điều kiện 
</t>
    </r>
    <r>
      <rPr>
        <b/>
        <sz val="9"/>
        <color indexed="10"/>
        <rFont val="Times New Roman"/>
        <family val="1"/>
      </rPr>
      <t>(trừ số đã chuyển sổ theo dõi riêng)</t>
    </r>
  </si>
  <si>
    <r>
      <t xml:space="preserve">Hoãn thi hành án </t>
    </r>
    <r>
      <rPr>
        <b/>
        <i/>
        <sz val="9"/>
        <color indexed="10"/>
        <rFont val="Times New Roman"/>
        <family val="1"/>
      </rPr>
      <t>(trừ điểm c k1, Đ 48)</t>
    </r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</si>
  <si>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</si>
  <si>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</si>
  <si>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</si>
  <si>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</si>
  <si>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</si>
  <si>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</si>
  <si>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</si>
  <si>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</si>
  <si>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Tổng số</t>
  </si>
  <si>
    <t>I</t>
  </si>
  <si>
    <t>Cục Thi hành án DS tỉnh Kon Tum</t>
  </si>
  <si>
    <t>Đặng Văn Hùng</t>
  </si>
  <si>
    <t>Tống Minh Lý</t>
  </si>
  <si>
    <t>Phạm Văn Thuật</t>
  </si>
  <si>
    <t>Thái Văn Thiện</t>
  </si>
  <si>
    <t>Trần Thị Kiều</t>
  </si>
  <si>
    <t>Nguyễn Quang Trung</t>
  </si>
  <si>
    <t>Đào Thị Thu</t>
  </si>
  <si>
    <t>Hà Huy Hiện</t>
  </si>
  <si>
    <t>Trần Thị Thu Thảo</t>
  </si>
  <si>
    <t>II</t>
  </si>
  <si>
    <t>Các Chi cục THADS các huyện, TP</t>
  </si>
  <si>
    <t>1</t>
  </si>
  <si>
    <t>Chi cục THA Thành phố Kon Tum</t>
  </si>
  <si>
    <t>1.1</t>
  </si>
  <si>
    <t>Cao Tiến Đồng</t>
  </si>
  <si>
    <t>1.2</t>
  </si>
  <si>
    <t>Lâm Xuân Hậu</t>
  </si>
  <si>
    <t>1.3</t>
  </si>
  <si>
    <t>Hoàng Thị Thanh Đức</t>
  </si>
  <si>
    <t>1.4</t>
  </si>
  <si>
    <t>Nguyễn Thị Thủy</t>
  </si>
  <si>
    <t>1.5</t>
  </si>
  <si>
    <t>Lê Thị Huyền</t>
  </si>
  <si>
    <t>1.6</t>
  </si>
  <si>
    <t>Đào Minh Tuyên</t>
  </si>
  <si>
    <t>1.7</t>
  </si>
  <si>
    <t>Phạm Thị Hương</t>
  </si>
  <si>
    <t>1.8</t>
  </si>
  <si>
    <t>Lê Nguyễn Thúy Hằng</t>
  </si>
  <si>
    <t>2</t>
  </si>
  <si>
    <t>Chi cục THA huyện Đắk Hà</t>
  </si>
  <si>
    <t>2.1</t>
  </si>
  <si>
    <t>Nông Văn Cường</t>
  </si>
  <si>
    <t>2.2</t>
  </si>
  <si>
    <t>Nguyễn Thị Chính</t>
  </si>
  <si>
    <t>2.3</t>
  </si>
  <si>
    <t>Bùi Văn Tân</t>
  </si>
  <si>
    <t>2.4</t>
  </si>
  <si>
    <t>Nguyễn Thị Tho</t>
  </si>
  <si>
    <t>2.5</t>
  </si>
  <si>
    <t>Nguyễn Thị Lương</t>
  </si>
  <si>
    <t>2.6</t>
  </si>
  <si>
    <t>Vũ Văn Phương</t>
  </si>
  <si>
    <t>3</t>
  </si>
  <si>
    <t>Chi cục THA huyện Đắk Tô</t>
  </si>
  <si>
    <t>3.1</t>
  </si>
  <si>
    <t>Phan Văn Hà</t>
  </si>
  <si>
    <t>3.2</t>
  </si>
  <si>
    <t>Trần Quốc Tuyến</t>
  </si>
  <si>
    <t>4</t>
  </si>
  <si>
    <t>Chi cục THA huyện Ngọc Hồi</t>
  </si>
  <si>
    <t>4.1</t>
  </si>
  <si>
    <t>Đặng Đình An</t>
  </si>
  <si>
    <t>4.2</t>
  </si>
  <si>
    <t>Nguyễn Thị Thắm</t>
  </si>
  <si>
    <t>4.3</t>
  </si>
  <si>
    <t>Đinh Xuân Khương</t>
  </si>
  <si>
    <t>4.4</t>
  </si>
  <si>
    <t>Phan Thanh Tám</t>
  </si>
  <si>
    <t>4.5</t>
  </si>
  <si>
    <t>Vũ Văn Tập</t>
  </si>
  <si>
    <t>5</t>
  </si>
  <si>
    <t>Chi cục THA huyện Đắk Glei</t>
  </si>
  <si>
    <t>5.1</t>
  </si>
  <si>
    <t>Châu Văn Sơn</t>
  </si>
  <si>
    <t>5.2</t>
  </si>
  <si>
    <t>Trần Thị Duyệt</t>
  </si>
  <si>
    <t>5.3</t>
  </si>
  <si>
    <t>Võ Tấn Cường</t>
  </si>
  <si>
    <t>6</t>
  </si>
  <si>
    <t>Chi cục THA huyện Sa Thầy</t>
  </si>
  <si>
    <t>6.1</t>
  </si>
  <si>
    <t>Nguyễn Xuân Sang</t>
  </si>
  <si>
    <t>6.2</t>
  </si>
  <si>
    <t>Lê Trọng Quang</t>
  </si>
  <si>
    <t>6.3</t>
  </si>
  <si>
    <t>Nguyễn Duy Hải</t>
  </si>
  <si>
    <t>7</t>
  </si>
  <si>
    <t>Chi cục THA huyện Kon Rẫy</t>
  </si>
  <si>
    <t>7.1</t>
  </si>
  <si>
    <t>Lưu Văn Thể</t>
  </si>
  <si>
    <t>7.2</t>
  </si>
  <si>
    <t>Vũ Văn Trường</t>
  </si>
  <si>
    <t>7.3</t>
  </si>
  <si>
    <t>Cao Tiến Mai</t>
  </si>
  <si>
    <t>7.4</t>
  </si>
  <si>
    <t>Nguyễn Thọ Thanh</t>
  </si>
  <si>
    <t>8</t>
  </si>
  <si>
    <t>Chi cục THA huyện Kon Plong</t>
  </si>
  <si>
    <t>8.1</t>
  </si>
  <si>
    <t>Mai Văn Diện</t>
  </si>
  <si>
    <t>8.2</t>
  </si>
  <si>
    <t>Trần Văn Hường</t>
  </si>
  <si>
    <t>9</t>
  </si>
  <si>
    <t>Chi cục THA huyện Tu Mơ Rong</t>
  </si>
  <si>
    <t>9.1</t>
  </si>
  <si>
    <t>Bùi Văn Vịnh</t>
  </si>
  <si>
    <t>9.2</t>
  </si>
  <si>
    <t>Phạm Văn Trường</t>
  </si>
  <si>
    <t>10</t>
  </si>
  <si>
    <t>Chi cục THA huyện Ia H'Drai</t>
  </si>
  <si>
    <t>10.1</t>
  </si>
  <si>
    <t>Trần Văn Dũng</t>
  </si>
  <si>
    <t>10.2</t>
  </si>
  <si>
    <t>Trịnh Quang Hưng</t>
  </si>
  <si>
    <t>NGƯỜI LẬP BIỂU</t>
  </si>
  <si>
    <t xml:space="preserve"> </t>
  </si>
  <si>
    <t xml:space="preserve">Biểu số: 05/TK-THA
Ban hành theo TT số: 06/2019/TT-BTP
ngày 21 tháng 11 năm 2019
Ngày nhận báo cáo: </t>
  </si>
  <si>
    <t>KẾT QUẢ THI HÀNH ÁN DÂN SỰ TÍNH BẰNG TIỀN CHIA THEO CƠ QUAN
 THI HÀNH ÁN DÂN SỰ VÀ CHẤP HÀNH VIÊN</t>
  </si>
  <si>
    <t>Đơn vị tính: 1.000 VNĐ và %</t>
  </si>
  <si>
    <t>Thu hồi, sửa, hủy quyết định THA</t>
  </si>
  <si>
    <r>
      <t xml:space="preserve">Năm trước chuyển sang
 </t>
    </r>
    <r>
      <rPr>
        <b/>
        <i/>
        <sz val="9"/>
        <color indexed="10"/>
        <rFont val="Times New Roman"/>
        <family val="1"/>
      </rPr>
      <t>(trừ số đã chuyển sổ theo dõi riêng)</t>
    </r>
  </si>
  <si>
    <r>
      <t xml:space="preserve">Chưa có điều kiện </t>
    </r>
    <r>
      <rPr>
        <b/>
        <i/>
        <sz val="9"/>
        <color indexed="10"/>
        <rFont val="Times New Roman"/>
        <family val="1"/>
      </rPr>
      <t>(trừ số đã chuyển sổ theo dõi riêng)</t>
    </r>
  </si>
  <si>
    <t>Giảm nghĩa vụ thi hành án</t>
  </si>
  <si>
    <t>Cục Thi hành án DS tỉnh</t>
  </si>
  <si>
    <t xml:space="preserve">Biểu số: 08/TK-THA
Ban hành theo TT số: 06/2019/TT-BTP
ngày 21 tháng 11 năm 2019
Ngày nhận báo cáo: </t>
  </si>
  <si>
    <t>KẾT QUẢ GIẢI QUYẾT KHIẾU NẠI, TỐ CÁO 
VỀ THI HÀNH ÁN DÂN SỰ</t>
  </si>
  <si>
    <t>Đơn vị tính: Việc và đơn</t>
  </si>
  <si>
    <t>Tên đơn vị</t>
  </si>
  <si>
    <t>Tổng số đơn tiếp nhận
(Đơn)</t>
  </si>
  <si>
    <t>Đơn trùng (Đơn)</t>
  </si>
  <si>
    <t>Số việc tiếp nhận  (Việc)</t>
  </si>
  <si>
    <t>Kết quả giải quyết số việc thuộc thẩm quyền (Việc)</t>
  </si>
  <si>
    <t>Chia theo
 thời điểm thụ lý</t>
  </si>
  <si>
    <t>Chia theo thẩm quyền giải quyết</t>
  </si>
  <si>
    <t>Tổng số việc thuộc thẩm quyền giải quyết của CQ THADS</t>
  </si>
  <si>
    <t>Số việc thuộc thẩm quyền giải quyết của cơ quan khác</t>
  </si>
  <si>
    <t>Số đình chỉ</t>
  </si>
  <si>
    <t>Đúng toàn bộ</t>
  </si>
  <si>
    <t>Đúng một phần</t>
  </si>
  <si>
    <t>Sai toàn bộ</t>
  </si>
  <si>
    <t>Số chưa giải quyết chuyển kỳ sau</t>
  </si>
  <si>
    <t>Quyết định về thi hành án</t>
  </si>
  <si>
    <t>Áp dụng biện pháp cưỡng chế</t>
  </si>
  <si>
    <t>Áp dụng biện pháp bảo đảm</t>
  </si>
  <si>
    <t>Nội dung khác</t>
  </si>
  <si>
    <t>Số năm trước chuyển sang</t>
  </si>
  <si>
    <t>Số mới nhận</t>
  </si>
  <si>
    <t>Quyết định thi hành án</t>
  </si>
  <si>
    <t>Quyết định ủy thác</t>
  </si>
  <si>
    <t>Quyết định hoãn/ Đình chỉ/ Tạm đình chỉ</t>
  </si>
  <si>
    <t>Cưỡng chế kê biên tài sản</t>
  </si>
  <si>
    <t>Cưỡng chế giao tài sản bán đấu giá</t>
  </si>
  <si>
    <t>Biện pháp cưỡng chế khác</t>
  </si>
  <si>
    <t xml:space="preserve">            A</t>
  </si>
  <si>
    <t>Tổng số (Khiếu nại)</t>
  </si>
  <si>
    <t>Tổng số (Tố cáo)</t>
  </si>
  <si>
    <t>Cục Thi hành án dân sự</t>
  </si>
  <si>
    <t>Khiếu nại</t>
  </si>
  <si>
    <t>Tố cáo</t>
  </si>
  <si>
    <t>Các Chi cục THADS</t>
  </si>
  <si>
    <t>2.1.1</t>
  </si>
  <si>
    <t>Chi cục THADS thành phố</t>
  </si>
  <si>
    <t>2.1.1.1</t>
  </si>
  <si>
    <t>2.1.1.2</t>
  </si>
  <si>
    <t>2.1.2</t>
  </si>
  <si>
    <t>Chi cục THADS huyện Đắk Hà</t>
  </si>
  <si>
    <t>2.1.3</t>
  </si>
  <si>
    <t>Chi cục THADS huyện Đắk Tô</t>
  </si>
  <si>
    <t>2.1.4</t>
  </si>
  <si>
    <t>Chi cục THADS huyện Ngọc Hồi</t>
  </si>
  <si>
    <t>2.1.5</t>
  </si>
  <si>
    <t>Chi cục THADS huyện Đắk Glei</t>
  </si>
  <si>
    <t>2.1.6</t>
  </si>
  <si>
    <t>Chi cục THADS huyện Sa Thầy</t>
  </si>
  <si>
    <t>2.1.7</t>
  </si>
  <si>
    <t>Chi cục THADS huyện Kon Rẫy</t>
  </si>
  <si>
    <t>2.1.8</t>
  </si>
  <si>
    <t>Chi cục THADS huyện Kon Plong</t>
  </si>
  <si>
    <t>2.1.9</t>
  </si>
  <si>
    <t>Chi cục THADS huyện Tu Mơ Rông</t>
  </si>
  <si>
    <t>2.1.10</t>
  </si>
  <si>
    <t>Chi cục THADS huyện Ia H'Drai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</si>
</sst>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41" fontId="10" fillId="35" borderId="10" xfId="0" applyNumberFormat="1" applyFont="1" applyFill="1" applyBorder="1" applyAlignment="1" applyProtection="1">
      <alignment horizontal="center" vertical="center" wrapText="1"/>
      <protection/>
    </xf>
    <xf numFmtId="10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 locked="0"/>
    </xf>
    <xf numFmtId="49" fontId="7" fillId="36" borderId="10" xfId="0" applyNumberFormat="1" applyFont="1" applyFill="1" applyBorder="1" applyAlignment="1" applyProtection="1">
      <alignment vertical="center"/>
      <protection locked="0"/>
    </xf>
    <xf numFmtId="41" fontId="10" fillId="36" borderId="10" xfId="42" applyNumberFormat="1" applyFont="1" applyFill="1" applyBorder="1" applyAlignment="1" applyProtection="1">
      <alignment horizontal="center" vertical="center"/>
      <protection locked="0"/>
    </xf>
    <xf numFmtId="41" fontId="10" fillId="36" borderId="10" xfId="42" applyNumberFormat="1" applyFont="1" applyFill="1" applyBorder="1" applyAlignment="1" applyProtection="1">
      <alignment horizontal="center" vertical="center"/>
      <protection hidden="1"/>
    </xf>
    <xf numFmtId="10" fontId="10" fillId="36" borderId="10" xfId="57" applyNumberFormat="1" applyFont="1" applyFill="1" applyBorder="1" applyAlignment="1" applyProtection="1">
      <alignment horizontal="center" vertical="center"/>
      <protection locked="0"/>
    </xf>
    <xf numFmtId="0" fontId="10" fillId="37" borderId="10" xfId="0" applyNumberFormat="1" applyFont="1" applyFill="1" applyBorder="1" applyAlignment="1" applyProtection="1">
      <alignment horizontal="center" vertical="center"/>
      <protection locked="0"/>
    </xf>
    <xf numFmtId="41" fontId="10" fillId="37" borderId="10" xfId="0" applyNumberFormat="1" applyFont="1" applyFill="1" applyBorder="1" applyAlignment="1" applyProtection="1">
      <alignment vertical="center"/>
      <protection locked="0"/>
    </xf>
    <xf numFmtId="41" fontId="10" fillId="0" borderId="10" xfId="42" applyNumberFormat="1" applyFont="1" applyFill="1" applyBorder="1" applyAlignment="1" applyProtection="1">
      <alignment horizontal="center" vertical="center"/>
      <protection locked="0"/>
    </xf>
    <xf numFmtId="41" fontId="10" fillId="35" borderId="10" xfId="42" applyNumberFormat="1" applyFont="1" applyFill="1" applyBorder="1" applyAlignment="1" applyProtection="1">
      <alignment horizontal="center" vertical="center"/>
      <protection locked="0"/>
    </xf>
    <xf numFmtId="41" fontId="10" fillId="35" borderId="10" xfId="42" applyNumberFormat="1" applyFont="1" applyFill="1" applyBorder="1" applyAlignment="1" applyProtection="1">
      <alignment horizontal="center" vertical="center"/>
      <protection hidden="1"/>
    </xf>
    <xf numFmtId="41" fontId="10" fillId="34" borderId="10" xfId="42" applyNumberFormat="1" applyFont="1" applyFill="1" applyBorder="1" applyAlignment="1" applyProtection="1">
      <alignment horizontal="center" vertical="center"/>
      <protection locked="0"/>
    </xf>
    <xf numFmtId="10" fontId="10" fillId="0" borderId="10" xfId="57" applyNumberFormat="1" applyFont="1" applyFill="1" applyBorder="1" applyAlignment="1" applyProtection="1">
      <alignment horizontal="center" vertical="center"/>
      <protection hidden="1"/>
    </xf>
    <xf numFmtId="41" fontId="10" fillId="37" borderId="10" xfId="42" applyNumberFormat="1" applyFont="1" applyFill="1" applyBorder="1" applyAlignment="1" applyProtection="1">
      <alignment horizontal="center" vertical="center"/>
      <protection locked="0"/>
    </xf>
    <xf numFmtId="10" fontId="10" fillId="36" borderId="10" xfId="57" applyNumberFormat="1" applyFont="1" applyFill="1" applyBorder="1" applyAlignment="1" applyProtection="1">
      <alignment horizontal="center" vertical="center"/>
      <protection hidden="1"/>
    </xf>
    <xf numFmtId="49" fontId="7" fillId="38" borderId="10" xfId="0" applyNumberFormat="1" applyFont="1" applyFill="1" applyBorder="1" applyAlignment="1" applyProtection="1">
      <alignment horizontal="center" vertical="center"/>
      <protection locked="0"/>
    </xf>
    <xf numFmtId="49" fontId="7" fillId="38" borderId="10" xfId="0" applyNumberFormat="1" applyFont="1" applyFill="1" applyBorder="1" applyAlignment="1" applyProtection="1">
      <alignment vertical="center"/>
      <protection locked="0"/>
    </xf>
    <xf numFmtId="41" fontId="10" fillId="38" borderId="10" xfId="42" applyNumberFormat="1" applyFont="1" applyFill="1" applyBorder="1" applyAlignment="1" applyProtection="1">
      <alignment horizontal="center" vertical="center"/>
      <protection locked="0"/>
    </xf>
    <xf numFmtId="10" fontId="10" fillId="38" borderId="10" xfId="57" applyNumberFormat="1" applyFont="1" applyFill="1" applyBorder="1" applyAlignment="1" applyProtection="1">
      <alignment horizontal="center" vertical="center"/>
      <protection hidden="1"/>
    </xf>
    <xf numFmtId="49" fontId="10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10" xfId="0" applyNumberFormat="1" applyFont="1" applyFill="1" applyBorder="1" applyAlignment="1" applyProtection="1">
      <alignment vertical="center"/>
      <protection locked="0"/>
    </xf>
    <xf numFmtId="0" fontId="7" fillId="38" borderId="1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wrapText="1"/>
      <protection/>
    </xf>
    <xf numFmtId="0" fontId="57" fillId="0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 vertical="center"/>
    </xf>
    <xf numFmtId="14" fontId="57" fillId="0" borderId="10" xfId="0" applyNumberFormat="1" applyFont="1" applyBorder="1" applyAlignment="1">
      <alignment horizontal="right" vertical="center"/>
    </xf>
    <xf numFmtId="49" fontId="4" fillId="34" borderId="0" xfId="0" applyNumberFormat="1" applyFont="1" applyFill="1" applyAlignment="1">
      <alignment horizontal="center"/>
    </xf>
    <xf numFmtId="164" fontId="16" fillId="35" borderId="10" xfId="0" applyNumberFormat="1" applyFont="1" applyFill="1" applyBorder="1" applyAlignment="1" applyProtection="1">
      <alignment horizontal="center" vertical="center" wrapText="1"/>
      <protection/>
    </xf>
    <xf numFmtId="10" fontId="16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9" borderId="10" xfId="0" applyNumberFormat="1" applyFont="1" applyFill="1" applyBorder="1" applyAlignment="1" applyProtection="1">
      <alignment horizontal="center" vertical="center"/>
      <protection locked="0"/>
    </xf>
    <xf numFmtId="49" fontId="7" fillId="39" borderId="10" xfId="0" applyNumberFormat="1" applyFont="1" applyFill="1" applyBorder="1" applyAlignment="1" applyProtection="1">
      <alignment vertical="center"/>
      <protection locked="0"/>
    </xf>
    <xf numFmtId="164" fontId="16" fillId="39" borderId="10" xfId="42" applyNumberFormat="1" applyFont="1" applyFill="1" applyBorder="1" applyAlignment="1" applyProtection="1">
      <alignment horizontal="center" vertical="center" wrapText="1"/>
      <protection locked="0"/>
    </xf>
    <xf numFmtId="10" fontId="16" fillId="39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37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0" xfId="42" applyNumberFormat="1" applyFont="1" applyFill="1" applyBorder="1" applyAlignment="1" applyProtection="1">
      <alignment horizontal="center" vertical="center" wrapText="1"/>
      <protection locked="0"/>
    </xf>
    <xf numFmtId="164" fontId="16" fillId="35" borderId="11" xfId="42" applyNumberFormat="1" applyFont="1" applyFill="1" applyBorder="1" applyAlignment="1" applyProtection="1">
      <alignment vertical="center" wrapText="1"/>
      <protection locked="0"/>
    </xf>
    <xf numFmtId="164" fontId="16" fillId="0" borderId="11" xfId="42" applyNumberFormat="1" applyFont="1" applyFill="1" applyBorder="1" applyAlignment="1" applyProtection="1">
      <alignment vertical="center" wrapText="1"/>
      <protection locked="0"/>
    </xf>
    <xf numFmtId="164" fontId="16" fillId="35" borderId="10" xfId="42" applyNumberFormat="1" applyFont="1" applyFill="1" applyBorder="1" applyAlignment="1" applyProtection="1">
      <alignment horizontal="center" vertical="center" wrapText="1"/>
      <protection locked="0"/>
    </xf>
    <xf numFmtId="164" fontId="16" fillId="34" borderId="10" xfId="42" applyNumberFormat="1" applyFont="1" applyFill="1" applyBorder="1" applyAlignment="1" applyProtection="1">
      <alignment horizontal="center" vertical="center"/>
      <protection locked="0"/>
    </xf>
    <xf numFmtId="164" fontId="16" fillId="0" borderId="10" xfId="42" applyNumberFormat="1" applyFont="1" applyFill="1" applyBorder="1" applyAlignment="1" applyProtection="1">
      <alignment horizontal="center" vertical="center"/>
      <protection locked="0"/>
    </xf>
    <xf numFmtId="10" fontId="16" fillId="0" borderId="10" xfId="57" applyNumberFormat="1" applyFont="1" applyFill="1" applyBorder="1" applyAlignment="1" applyProtection="1">
      <alignment horizontal="center" vertical="center" wrapText="1"/>
      <protection locked="0"/>
    </xf>
    <xf numFmtId="43" fontId="16" fillId="35" borderId="11" xfId="42" applyNumberFormat="1" applyFont="1" applyFill="1" applyBorder="1" applyAlignment="1" applyProtection="1">
      <alignment vertical="center" wrapText="1"/>
      <protection locked="0"/>
    </xf>
    <xf numFmtId="43" fontId="16" fillId="0" borderId="11" xfId="42" applyNumberFormat="1" applyFont="1" applyFill="1" applyBorder="1" applyAlignment="1" applyProtection="1">
      <alignment vertical="center" wrapText="1"/>
      <protection locked="0"/>
    </xf>
    <xf numFmtId="41" fontId="16" fillId="35" borderId="11" xfId="42" applyNumberFormat="1" applyFont="1" applyFill="1" applyBorder="1" applyAlignment="1" applyProtection="1">
      <alignment vertical="center" wrapText="1"/>
      <protection locked="0"/>
    </xf>
    <xf numFmtId="41" fontId="16" fillId="0" borderId="11" xfId="42" applyNumberFormat="1" applyFont="1" applyFill="1" applyBorder="1" applyAlignment="1" applyProtection="1">
      <alignment vertical="center" wrapText="1"/>
      <protection locked="0"/>
    </xf>
    <xf numFmtId="164" fontId="16" fillId="36" borderId="10" xfId="42" applyNumberFormat="1" applyFont="1" applyFill="1" applyBorder="1" applyAlignment="1" applyProtection="1">
      <alignment horizontal="center" vertical="center" wrapText="1"/>
      <protection locked="0"/>
    </xf>
    <xf numFmtId="10" fontId="16" fillId="36" borderId="10" xfId="57" applyNumberFormat="1" applyFont="1" applyFill="1" applyBorder="1" applyAlignment="1" applyProtection="1">
      <alignment horizontal="center" vertical="center" wrapText="1"/>
      <protection locked="0"/>
    </xf>
    <xf numFmtId="164" fontId="16" fillId="38" borderId="10" xfId="42" applyNumberFormat="1" applyFont="1" applyFill="1" applyBorder="1" applyAlignment="1" applyProtection="1">
      <alignment horizontal="center" vertical="center" wrapText="1"/>
      <protection locked="0"/>
    </xf>
    <xf numFmtId="10" fontId="16" fillId="38" borderId="10" xfId="57" applyNumberFormat="1" applyFont="1" applyFill="1" applyBorder="1" applyAlignment="1" applyProtection="1">
      <alignment horizontal="center" vertical="center" wrapText="1"/>
      <protection locked="0"/>
    </xf>
    <xf numFmtId="41" fontId="16" fillId="35" borderId="10" xfId="42" applyNumberFormat="1" applyFont="1" applyFill="1" applyBorder="1" applyAlignment="1" applyProtection="1">
      <alignment vertical="center" wrapText="1"/>
      <protection locked="0"/>
    </xf>
    <xf numFmtId="41" fontId="16" fillId="0" borderId="10" xfId="42" applyNumberFormat="1" applyFont="1" applyFill="1" applyBorder="1" applyAlignment="1" applyProtection="1">
      <alignment vertical="center" wrapText="1"/>
      <protection locked="0"/>
    </xf>
    <xf numFmtId="165" fontId="17" fillId="0" borderId="0" xfId="0" applyNumberFormat="1" applyFont="1" applyFill="1" applyBorder="1" applyAlignment="1" applyProtection="1">
      <alignment wrapText="1"/>
      <protection/>
    </xf>
    <xf numFmtId="165" fontId="16" fillId="0" borderId="0" xfId="0" applyNumberFormat="1" applyFont="1" applyFill="1" applyBorder="1" applyAlignment="1" applyProtection="1">
      <alignment wrapText="1"/>
      <protection/>
    </xf>
    <xf numFmtId="165" fontId="16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0" fillId="0" borderId="12" xfId="0" applyNumberForma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18" fillId="34" borderId="12" xfId="0" applyNumberFormat="1" applyFont="1" applyFill="1" applyBorder="1" applyAlignment="1">
      <alignment horizontal="center" vertical="top" wrapText="1"/>
    </xf>
    <xf numFmtId="1" fontId="18" fillId="34" borderId="12" xfId="0" applyNumberFormat="1" applyFont="1" applyFill="1" applyBorder="1" applyAlignment="1">
      <alignment horizontal="center" vertical="top" wrapText="1"/>
    </xf>
    <xf numFmtId="1" fontId="19" fillId="34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49" fontId="7" fillId="0" borderId="14" xfId="0" applyNumberFormat="1" applyFont="1" applyBorder="1" applyAlignment="1">
      <alignment vertical="center" wrapText="1"/>
    </xf>
    <xf numFmtId="49" fontId="21" fillId="0" borderId="15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wrapText="1"/>
      <protection locked="0"/>
    </xf>
    <xf numFmtId="49" fontId="7" fillId="35" borderId="10" xfId="0" applyNumberFormat="1" applyFont="1" applyFill="1" applyBorder="1" applyAlignment="1" applyProtection="1">
      <alignment horizontal="left" wrapText="1"/>
      <protection locked="0"/>
    </xf>
    <xf numFmtId="164" fontId="7" fillId="35" borderId="15" xfId="42" applyNumberFormat="1" applyFont="1" applyFill="1" applyBorder="1" applyAlignment="1" applyProtection="1">
      <alignment horizontal="center" wrapText="1"/>
      <protection locked="0"/>
    </xf>
    <xf numFmtId="49" fontId="7" fillId="38" borderId="10" xfId="0" applyNumberFormat="1" applyFont="1" applyFill="1" applyBorder="1" applyAlignment="1" applyProtection="1">
      <alignment horizontal="center" wrapText="1"/>
      <protection locked="0"/>
    </xf>
    <xf numFmtId="49" fontId="7" fillId="38" borderId="10" xfId="0" applyNumberFormat="1" applyFont="1" applyFill="1" applyBorder="1" applyAlignment="1" applyProtection="1">
      <alignment horizontal="left" wrapText="1"/>
      <protection locked="0"/>
    </xf>
    <xf numFmtId="164" fontId="7" fillId="38" borderId="15" xfId="42" applyNumberFormat="1" applyFont="1" applyFill="1" applyBorder="1" applyAlignment="1" applyProtection="1">
      <alignment horizontal="center" wrapText="1"/>
      <protection locked="0"/>
    </xf>
    <xf numFmtId="49" fontId="7" fillId="40" borderId="10" xfId="0" applyNumberFormat="1" applyFont="1" applyFill="1" applyBorder="1" applyAlignment="1" applyProtection="1">
      <alignment horizontal="center"/>
      <protection locked="0"/>
    </xf>
    <xf numFmtId="49" fontId="7" fillId="40" borderId="10" xfId="0" applyNumberFormat="1" applyFont="1" applyFill="1" applyBorder="1" applyAlignment="1" applyProtection="1">
      <alignment horizontal="left"/>
      <protection locked="0"/>
    </xf>
    <xf numFmtId="164" fontId="7" fillId="40" borderId="15" xfId="42" applyNumberFormat="1" applyFont="1" applyFill="1" applyBorder="1" applyAlignment="1" applyProtection="1">
      <alignment horizontal="center" wrapText="1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10" fillId="34" borderId="10" xfId="0" applyNumberFormat="1" applyFont="1" applyFill="1" applyBorder="1" applyAlignment="1" applyProtection="1">
      <alignment horizontal="left"/>
      <protection locked="0"/>
    </xf>
    <xf numFmtId="164" fontId="7" fillId="34" borderId="10" xfId="42" applyNumberFormat="1" applyFont="1" applyFill="1" applyBorder="1" applyAlignment="1" applyProtection="1">
      <alignment horizontal="center"/>
      <protection locked="0"/>
    </xf>
    <xf numFmtId="164" fontId="10" fillId="34" borderId="10" xfId="42" applyNumberFormat="1" applyFont="1" applyFill="1" applyBorder="1" applyAlignment="1" applyProtection="1">
      <alignment vertical="center"/>
      <protection locked="0"/>
    </xf>
    <xf numFmtId="164" fontId="10" fillId="34" borderId="10" xfId="42" applyNumberFormat="1" applyFont="1" applyFill="1" applyBorder="1" applyAlignment="1" applyProtection="1">
      <alignment/>
      <protection locked="0"/>
    </xf>
    <xf numFmtId="49" fontId="7" fillId="40" borderId="11" xfId="0" applyNumberFormat="1" applyFont="1" applyFill="1" applyBorder="1" applyAlignment="1" applyProtection="1">
      <alignment horizontal="center"/>
      <protection locked="0"/>
    </xf>
    <xf numFmtId="164" fontId="10" fillId="40" borderId="11" xfId="42" applyNumberFormat="1" applyFont="1" applyFill="1" applyBorder="1" applyAlignment="1" applyProtection="1">
      <alignment horizontal="center"/>
      <protection locked="0"/>
    </xf>
    <xf numFmtId="164" fontId="10" fillId="40" borderId="15" xfId="42" applyNumberFormat="1" applyFont="1" applyFill="1" applyBorder="1" applyAlignment="1" applyProtection="1">
      <alignment horizontal="center"/>
      <protection locked="0"/>
    </xf>
    <xf numFmtId="164" fontId="7" fillId="34" borderId="15" xfId="42" applyNumberFormat="1" applyFont="1" applyFill="1" applyBorder="1" applyAlignment="1" applyProtection="1">
      <alignment horizontal="center" wrapText="1"/>
      <protection locked="0"/>
    </xf>
    <xf numFmtId="49" fontId="7" fillId="36" borderId="10" xfId="0" applyNumberFormat="1" applyFont="1" applyFill="1" applyBorder="1" applyAlignment="1" applyProtection="1">
      <alignment horizontal="center"/>
      <protection locked="0"/>
    </xf>
    <xf numFmtId="49" fontId="7" fillId="36" borderId="10" xfId="0" applyNumberFormat="1" applyFont="1" applyFill="1" applyBorder="1" applyAlignment="1" applyProtection="1">
      <alignment horizontal="left"/>
      <protection locked="0"/>
    </xf>
    <xf numFmtId="164" fontId="7" fillId="36" borderId="15" xfId="42" applyNumberFormat="1" applyFont="1" applyFill="1" applyBorder="1" applyAlignment="1" applyProtection="1">
      <alignment horizontal="center" wrapText="1"/>
      <protection locked="0"/>
    </xf>
    <xf numFmtId="164" fontId="10" fillId="36" borderId="11" xfId="42" applyNumberFormat="1" applyFont="1" applyFill="1" applyBorder="1" applyAlignment="1" applyProtection="1">
      <alignment horizontal="center"/>
      <protection locked="0"/>
    </xf>
    <xf numFmtId="164" fontId="10" fillId="36" borderId="15" xfId="42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164" fontId="10" fillId="34" borderId="11" xfId="42" applyNumberFormat="1" applyFont="1" applyFill="1" applyBorder="1" applyAlignment="1" applyProtection="1">
      <alignment horizontal="center"/>
      <protection locked="0"/>
    </xf>
    <xf numFmtId="164" fontId="10" fillId="34" borderId="15" xfId="42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Border="1" applyAlignment="1">
      <alignment horizontal="center"/>
    </xf>
    <xf numFmtId="164" fontId="11" fillId="0" borderId="16" xfId="42" applyNumberFormat="1" applyFont="1" applyFill="1" applyBorder="1" applyAlignment="1">
      <alignment wrapText="1"/>
    </xf>
    <xf numFmtId="164" fontId="3" fillId="34" borderId="0" xfId="42" applyNumberFormat="1" applyFont="1" applyFill="1" applyBorder="1" applyAlignment="1">
      <alignment horizontal="center" wrapText="1"/>
    </xf>
    <xf numFmtId="164" fontId="11" fillId="34" borderId="0" xfId="42" applyNumberFormat="1" applyFont="1" applyFill="1" applyBorder="1" applyAlignment="1">
      <alignment horizontal="center"/>
    </xf>
    <xf numFmtId="164" fontId="10" fillId="34" borderId="0" xfId="42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wrapText="1"/>
    </xf>
    <xf numFmtId="164" fontId="3" fillId="0" borderId="0" xfId="42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11" fillId="34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49" fontId="11" fillId="0" borderId="0" xfId="0" applyNumberFormat="1" applyFont="1" applyAlignment="1">
      <alignment/>
    </xf>
    <xf numFmtId="43" fontId="3" fillId="0" borderId="0" xfId="42" applyFont="1" applyAlignment="1">
      <alignment/>
    </xf>
    <xf numFmtId="164" fontId="3" fillId="0" borderId="0" xfId="42" applyNumberFormat="1" applyFont="1" applyAlignment="1">
      <alignment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58" fillId="0" borderId="16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9" fontId="7" fillId="34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57" fillId="0" borderId="0" xfId="42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horizontal="right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1" fontId="7" fillId="34" borderId="13" xfId="0" applyNumberFormat="1" applyFont="1" applyFill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 applyProtection="1">
      <alignment horizontal="center" vertical="center" wrapText="1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59" fillId="34" borderId="10" xfId="0" applyNumberFormat="1" applyFont="1" applyFill="1" applyBorder="1" applyAlignment="1">
      <alignment horizontal="center" vertical="center" wrapText="1"/>
    </xf>
    <xf numFmtId="164" fontId="3" fillId="0" borderId="0" xfId="42" applyNumberFormat="1" applyFont="1" applyFill="1" applyAlignment="1" applyProtection="1">
      <alignment horizontal="center" wrapText="1"/>
      <protection/>
    </xf>
    <xf numFmtId="43" fontId="3" fillId="0" borderId="0" xfId="42" applyFont="1" applyFill="1" applyAlignment="1" applyProtection="1">
      <alignment horizontal="center" wrapText="1"/>
      <protection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42" applyNumberFormat="1" applyFont="1" applyFill="1" applyBorder="1" applyAlignment="1" applyProtection="1">
      <alignment horizontal="center" wrapText="1"/>
      <protection/>
    </xf>
    <xf numFmtId="43" fontId="11" fillId="0" borderId="0" xfId="42" applyFont="1" applyFill="1" applyBorder="1" applyAlignment="1" applyProtection="1">
      <alignment horizontal="center" wrapText="1"/>
      <protection/>
    </xf>
    <xf numFmtId="14" fontId="11" fillId="0" borderId="0" xfId="42" applyNumberFormat="1" applyFont="1" applyFill="1" applyBorder="1" applyAlignment="1" applyProtection="1">
      <alignment horizontal="center" vertical="center" wrapText="1"/>
      <protection/>
    </xf>
    <xf numFmtId="43" fontId="11" fillId="0" borderId="0" xfId="42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14" fontId="23" fillId="0" borderId="16" xfId="42" applyNumberFormat="1" applyFont="1" applyFill="1" applyBorder="1" applyAlignment="1" applyProtection="1">
      <alignment horizontal="center" wrapText="1"/>
      <protection/>
    </xf>
    <xf numFmtId="43" fontId="23" fillId="0" borderId="16" xfId="42" applyFont="1" applyFill="1" applyBorder="1" applyAlignment="1" applyProtection="1">
      <alignment horizontal="center" wrapText="1"/>
      <protection/>
    </xf>
    <xf numFmtId="43" fontId="23" fillId="0" borderId="0" xfId="42" applyFont="1" applyFill="1" applyBorder="1" applyAlignment="1" applyProtection="1">
      <alignment horizontal="center" wrapText="1"/>
      <protection/>
    </xf>
    <xf numFmtId="14" fontId="23" fillId="0" borderId="0" xfId="42" applyNumberFormat="1" applyFont="1" applyFill="1" applyBorder="1" applyAlignment="1" applyProtection="1">
      <alignment horizontal="center" vertical="center" wrapText="1"/>
      <protection/>
    </xf>
    <xf numFmtId="43" fontId="23" fillId="0" borderId="0" xfId="42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49" fontId="7" fillId="0" borderId="17" xfId="0" applyNumberFormat="1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49" fontId="7" fillId="0" borderId="21" xfId="0" applyNumberFormat="1" applyFont="1" applyFill="1" applyBorder="1" applyAlignment="1">
      <alignment horizontal="center" vertical="center" wrapText="1" readingOrder="1"/>
    </xf>
    <xf numFmtId="49" fontId="7" fillId="0" borderId="22" xfId="0" applyNumberFormat="1" applyFont="1" applyFill="1" applyBorder="1" applyAlignment="1">
      <alignment horizontal="center" vertical="center" wrapText="1" readingOrder="1"/>
    </xf>
    <xf numFmtId="49" fontId="7" fillId="0" borderId="15" xfId="0" applyNumberFormat="1" applyFont="1" applyFill="1" applyBorder="1" applyAlignment="1">
      <alignment horizontal="center" vertical="center" wrapText="1" readingOrder="1"/>
    </xf>
    <xf numFmtId="49" fontId="7" fillId="0" borderId="18" xfId="0" applyNumberFormat="1" applyFont="1" applyFill="1" applyBorder="1" applyAlignment="1">
      <alignment horizontal="center" vertical="center" wrapText="1" readingOrder="1"/>
    </xf>
    <xf numFmtId="49" fontId="7" fillId="0" borderId="19" xfId="0" applyNumberFormat="1" applyFont="1" applyFill="1" applyBorder="1" applyAlignment="1">
      <alignment horizontal="center" vertical="center" wrapText="1" readingOrder="1"/>
    </xf>
    <xf numFmtId="49" fontId="7" fillId="0" borderId="20" xfId="0" applyNumberFormat="1" applyFont="1" applyFill="1" applyBorder="1" applyAlignment="1">
      <alignment horizontal="center" vertical="center" wrapText="1" readingOrder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49" fontId="57" fillId="0" borderId="0" xfId="0" applyNumberFormat="1" applyFont="1" applyFill="1" applyBorder="1" applyAlignment="1">
      <alignment horizontal="left" vertical="top" wrapText="1"/>
    </xf>
    <xf numFmtId="43" fontId="57" fillId="0" borderId="0" xfId="42" applyFont="1" applyFill="1" applyBorder="1" applyAlignment="1">
      <alignment horizontal="left" vertical="top" wrapText="1"/>
    </xf>
    <xf numFmtId="49" fontId="6" fillId="34" borderId="12" xfId="0" applyNumberFormat="1" applyFont="1" applyFill="1" applyBorder="1" applyAlignment="1">
      <alignment horizontal="right" vertical="top" wrapText="1"/>
    </xf>
    <xf numFmtId="49" fontId="60" fillId="0" borderId="13" xfId="0" applyNumberFormat="1" applyFont="1" applyFill="1" applyBorder="1" applyAlignment="1">
      <alignment horizontal="center" vertical="center" wrapText="1" readingOrder="1"/>
    </xf>
    <xf numFmtId="49" fontId="60" fillId="0" borderId="17" xfId="0" applyNumberFormat="1" applyFont="1" applyFill="1" applyBorder="1" applyAlignment="1">
      <alignment horizontal="center" vertical="center" wrapText="1" readingOrder="1"/>
    </xf>
    <xf numFmtId="49" fontId="7" fillId="0" borderId="23" xfId="0" applyNumberFormat="1" applyFont="1" applyFill="1" applyBorder="1" applyAlignment="1">
      <alignment horizontal="center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164" fontId="11" fillId="0" borderId="16" xfId="42" applyNumberFormat="1" applyFont="1" applyFill="1" applyBorder="1" applyAlignment="1">
      <alignment horizontal="center" wrapText="1"/>
    </xf>
    <xf numFmtId="164" fontId="11" fillId="34" borderId="16" xfId="42" applyNumberFormat="1" applyFont="1" applyFill="1" applyBorder="1" applyAlignment="1">
      <alignment horizontal="center"/>
    </xf>
    <xf numFmtId="164" fontId="3" fillId="0" borderId="0" xfId="42" applyNumberFormat="1" applyFont="1" applyFill="1" applyAlignment="1">
      <alignment horizontal="center"/>
    </xf>
    <xf numFmtId="43" fontId="3" fillId="0" borderId="0" xfId="42" applyFont="1" applyFill="1" applyBorder="1" applyAlignment="1">
      <alignment horizontal="center" vertical="center" wrapText="1"/>
    </xf>
    <xf numFmtId="164" fontId="3" fillId="0" borderId="0" xfId="42" applyNumberFormat="1" applyFont="1" applyAlignment="1">
      <alignment horizontal="center"/>
    </xf>
    <xf numFmtId="43" fontId="3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124200" y="800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124200" y="800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124200" y="800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124200" y="800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124200" y="800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124200" y="800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6670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6670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t%20qua%20THADS%20toan%20tinh%2005%20thang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Cục THADS tỉnh Kon Tum
Đơn vị nhận báo cáo: Tổng cục Thi hành án dân sự</v>
          </cell>
        </row>
        <row r="3">
          <cell r="C3" t="str">
            <v>Cao Minh Hoàng Tùng</v>
          </cell>
        </row>
        <row r="4">
          <cell r="C4" t="str">
            <v>Kon Tum, ngày  03 tháng 03 năm 2020</v>
          </cell>
        </row>
        <row r="5">
          <cell r="C5" t="str">
            <v>CỤC TRƯỞNG</v>
          </cell>
        </row>
        <row r="6">
          <cell r="C6" t="str">
            <v>Phạm Anh Vũ</v>
          </cell>
        </row>
        <row r="7">
          <cell r="C7" t="str">
            <v>Kon Tum, ngày  03 tháng 03 năm 2020</v>
          </cell>
        </row>
        <row r="8">
          <cell r="C8" t="str">
            <v>05 tháng / năm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zoomScalePageLayoutView="0" workbookViewId="0" topLeftCell="A1">
      <selection activeCell="F9" sqref="F9"/>
    </sheetView>
  </sheetViews>
  <sheetFormatPr defaultColWidth="9.140625" defaultRowHeight="15"/>
  <cols>
    <col min="1" max="1" width="15.421875" style="0" customWidth="1"/>
    <col min="2" max="2" width="19.140625" style="0" customWidth="1"/>
    <col min="3" max="3" width="67.7109375" style="0" customWidth="1"/>
  </cols>
  <sheetData>
    <row r="1" spans="1:3" ht="63" customHeight="1">
      <c r="A1" s="136" t="s">
        <v>0</v>
      </c>
      <c r="B1" s="136"/>
      <c r="C1" s="1" t="s">
        <v>1</v>
      </c>
    </row>
    <row r="2" spans="1:3" ht="68.25" customHeight="1">
      <c r="A2" s="137" t="s">
        <v>2</v>
      </c>
      <c r="B2" s="137"/>
      <c r="C2" s="42" t="s">
        <v>3</v>
      </c>
    </row>
    <row r="3" spans="1:3" ht="15.75">
      <c r="A3" s="138" t="s">
        <v>4</v>
      </c>
      <c r="B3" s="43" t="s">
        <v>5</v>
      </c>
      <c r="C3" s="44" t="s">
        <v>6</v>
      </c>
    </row>
    <row r="4" spans="1:3" ht="15.75">
      <c r="A4" s="138"/>
      <c r="B4" s="43" t="s">
        <v>7</v>
      </c>
      <c r="C4" s="45" t="s">
        <v>8</v>
      </c>
    </row>
    <row r="5" spans="1:3" ht="15.75">
      <c r="A5" s="138"/>
      <c r="B5" s="43" t="s">
        <v>9</v>
      </c>
      <c r="C5" s="44" t="s">
        <v>10</v>
      </c>
    </row>
    <row r="6" spans="1:3" ht="15.75">
      <c r="A6" s="137" t="s">
        <v>11</v>
      </c>
      <c r="B6" s="43" t="s">
        <v>12</v>
      </c>
      <c r="C6" s="44" t="s">
        <v>13</v>
      </c>
    </row>
    <row r="7" spans="1:3" ht="15.75">
      <c r="A7" s="137"/>
      <c r="B7" s="43" t="s">
        <v>7</v>
      </c>
      <c r="C7" s="45" t="str">
        <f>C4</f>
        <v>Kon Tum, ngày  03 tháng 03 năm 2020</v>
      </c>
    </row>
    <row r="8" spans="1:3" ht="15.75">
      <c r="A8" s="139" t="s">
        <v>14</v>
      </c>
      <c r="B8" s="139"/>
      <c r="C8" s="44" t="s">
        <v>15</v>
      </c>
    </row>
    <row r="9" spans="1:3" ht="29.25" customHeight="1">
      <c r="A9" s="135" t="s">
        <v>16</v>
      </c>
      <c r="B9" s="135"/>
      <c r="C9" s="135"/>
    </row>
  </sheetData>
  <sheetProtection/>
  <mergeCells count="6">
    <mergeCell ref="A9:C9"/>
    <mergeCell ref="A1:B1"/>
    <mergeCell ref="A2:B2"/>
    <mergeCell ref="A3:A5"/>
    <mergeCell ref="A6:A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61">
      <selection activeCell="B72" sqref="B72"/>
    </sheetView>
  </sheetViews>
  <sheetFormatPr defaultColWidth="9.140625" defaultRowHeight="15"/>
  <cols>
    <col min="1" max="1" width="4.140625" style="0" customWidth="1"/>
    <col min="2" max="2" width="28.00390625" style="0" customWidth="1"/>
    <col min="3" max="3" width="6.8515625" style="0" customWidth="1"/>
    <col min="4" max="4" width="7.8515625" style="0" customWidth="1"/>
    <col min="5" max="5" width="9.421875" style="0" customWidth="1"/>
    <col min="6" max="6" width="8.140625" style="0" customWidth="1"/>
    <col min="7" max="8" width="7.00390625" style="0" customWidth="1"/>
    <col min="9" max="10" width="8.00390625" style="0" customWidth="1"/>
    <col min="11" max="11" width="8.421875" style="0" customWidth="1"/>
    <col min="12" max="12" width="8.140625" style="0" customWidth="1"/>
    <col min="13" max="13" width="7.8515625" style="0" customWidth="1"/>
    <col min="14" max="14" width="7.421875" style="0" customWidth="1"/>
    <col min="15" max="15" width="8.00390625" style="0" customWidth="1"/>
    <col min="16" max="16" width="7.28125" style="0" customWidth="1"/>
    <col min="18" max="18" width="7.57421875" style="0" customWidth="1"/>
    <col min="19" max="19" width="7.28125" style="0" customWidth="1"/>
    <col min="20" max="21" width="8.140625" style="0" customWidth="1"/>
  </cols>
  <sheetData>
    <row r="1" spans="1:21" ht="50.25" customHeight="1">
      <c r="A1" s="144" t="s">
        <v>17</v>
      </c>
      <c r="B1" s="144"/>
      <c r="C1" s="144"/>
      <c r="D1" s="144"/>
      <c r="E1" s="145" t="s">
        <v>18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 t="str">
        <f>'[1]TT'!C2</f>
        <v>Đơn vị  báo cáo: Cục THADS tỉnh Kon Tum
Đơn vị nhận báo cáo: Tổng cục Thi hành án dân sự</v>
      </c>
      <c r="Q1" s="146"/>
      <c r="R1" s="146"/>
      <c r="S1" s="146"/>
      <c r="T1" s="146"/>
      <c r="U1" s="146"/>
    </row>
    <row r="2" spans="1:21" ht="12.75" customHeight="1">
      <c r="A2" s="144"/>
      <c r="B2" s="144"/>
      <c r="C2" s="144"/>
      <c r="D2" s="144"/>
      <c r="E2" s="147" t="str">
        <f>'[1]TT'!C8</f>
        <v>05 tháng / năm 2020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6"/>
      <c r="Q2" s="146"/>
      <c r="R2" s="146"/>
      <c r="S2" s="146"/>
      <c r="T2" s="146"/>
      <c r="U2" s="146"/>
    </row>
    <row r="3" spans="1:21" ht="15.75">
      <c r="A3" s="2"/>
      <c r="B3" s="3"/>
      <c r="C3" s="3"/>
      <c r="D3" s="3"/>
      <c r="E3" s="4"/>
      <c r="F3" s="4"/>
      <c r="G3" s="4"/>
      <c r="H3" s="4"/>
      <c r="I3" s="5"/>
      <c r="J3" s="6">
        <f>COUNTBLANK(E11:U21)</f>
        <v>0</v>
      </c>
      <c r="K3" s="7">
        <f>COUNTA(E11:U21)</f>
        <v>187</v>
      </c>
      <c r="L3" s="7">
        <f>J3+K3</f>
        <v>187</v>
      </c>
      <c r="M3" s="7"/>
      <c r="N3" s="8"/>
      <c r="O3" s="8"/>
      <c r="P3" s="148" t="s">
        <v>19</v>
      </c>
      <c r="Q3" s="148"/>
      <c r="R3" s="148"/>
      <c r="S3" s="148"/>
      <c r="T3" s="148"/>
      <c r="U3" s="148"/>
    </row>
    <row r="4" spans="1:21" ht="15">
      <c r="A4" s="149" t="s">
        <v>20</v>
      </c>
      <c r="B4" s="149" t="s">
        <v>21</v>
      </c>
      <c r="C4" s="152" t="s">
        <v>22</v>
      </c>
      <c r="D4" s="153" t="s">
        <v>23</v>
      </c>
      <c r="E4" s="153" t="s">
        <v>24</v>
      </c>
      <c r="F4" s="153"/>
      <c r="G4" s="143" t="s">
        <v>25</v>
      </c>
      <c r="H4" s="157" t="s">
        <v>26</v>
      </c>
      <c r="I4" s="143" t="s">
        <v>27</v>
      </c>
      <c r="J4" s="158" t="s">
        <v>24</v>
      </c>
      <c r="K4" s="159"/>
      <c r="L4" s="159"/>
      <c r="M4" s="159"/>
      <c r="N4" s="159"/>
      <c r="O4" s="159"/>
      <c r="P4" s="159"/>
      <c r="Q4" s="159"/>
      <c r="R4" s="159"/>
      <c r="S4" s="159"/>
      <c r="T4" s="154" t="s">
        <v>28</v>
      </c>
      <c r="U4" s="140" t="s">
        <v>29</v>
      </c>
    </row>
    <row r="5" spans="1:21" ht="15">
      <c r="A5" s="150"/>
      <c r="B5" s="150"/>
      <c r="C5" s="152"/>
      <c r="D5" s="153"/>
      <c r="E5" s="153" t="s">
        <v>30</v>
      </c>
      <c r="F5" s="153" t="s">
        <v>31</v>
      </c>
      <c r="G5" s="143"/>
      <c r="H5" s="157"/>
      <c r="I5" s="143"/>
      <c r="J5" s="143" t="s">
        <v>32</v>
      </c>
      <c r="K5" s="153" t="s">
        <v>24</v>
      </c>
      <c r="L5" s="153"/>
      <c r="M5" s="153"/>
      <c r="N5" s="153"/>
      <c r="O5" s="153"/>
      <c r="P5" s="153"/>
      <c r="Q5" s="157" t="s">
        <v>33</v>
      </c>
      <c r="R5" s="143" t="s">
        <v>34</v>
      </c>
      <c r="S5" s="142" t="s">
        <v>35</v>
      </c>
      <c r="T5" s="155"/>
      <c r="U5" s="141"/>
    </row>
    <row r="6" spans="1:21" ht="15">
      <c r="A6" s="150"/>
      <c r="B6" s="150"/>
      <c r="C6" s="152"/>
      <c r="D6" s="153"/>
      <c r="E6" s="153"/>
      <c r="F6" s="153"/>
      <c r="G6" s="143"/>
      <c r="H6" s="157"/>
      <c r="I6" s="143"/>
      <c r="J6" s="143"/>
      <c r="K6" s="143" t="s">
        <v>36</v>
      </c>
      <c r="L6" s="153" t="s">
        <v>24</v>
      </c>
      <c r="M6" s="153"/>
      <c r="N6" s="143" t="s">
        <v>37</v>
      </c>
      <c r="O6" s="160" t="s">
        <v>38</v>
      </c>
      <c r="P6" s="143" t="s">
        <v>39</v>
      </c>
      <c r="Q6" s="157"/>
      <c r="R6" s="143"/>
      <c r="S6" s="142"/>
      <c r="T6" s="155"/>
      <c r="U6" s="141"/>
    </row>
    <row r="7" spans="1:21" ht="15">
      <c r="A7" s="150"/>
      <c r="B7" s="150"/>
      <c r="C7" s="152"/>
      <c r="D7" s="153"/>
      <c r="E7" s="153"/>
      <c r="F7" s="153"/>
      <c r="G7" s="143"/>
      <c r="H7" s="157"/>
      <c r="I7" s="143"/>
      <c r="J7" s="143"/>
      <c r="K7" s="143"/>
      <c r="L7" s="153"/>
      <c r="M7" s="153"/>
      <c r="N7" s="143"/>
      <c r="O7" s="143"/>
      <c r="P7" s="143"/>
      <c r="Q7" s="157"/>
      <c r="R7" s="143"/>
      <c r="S7" s="142"/>
      <c r="T7" s="155"/>
      <c r="U7" s="141"/>
    </row>
    <row r="8" spans="1:21" ht="51.75" customHeight="1">
      <c r="A8" s="151"/>
      <c r="B8" s="151"/>
      <c r="C8" s="152"/>
      <c r="D8" s="153"/>
      <c r="E8" s="153"/>
      <c r="F8" s="153"/>
      <c r="G8" s="143"/>
      <c r="H8" s="157"/>
      <c r="I8" s="143"/>
      <c r="J8" s="143"/>
      <c r="K8" s="143"/>
      <c r="L8" s="9" t="s">
        <v>40</v>
      </c>
      <c r="M8" s="9" t="s">
        <v>41</v>
      </c>
      <c r="N8" s="143"/>
      <c r="O8" s="143"/>
      <c r="P8" s="143"/>
      <c r="Q8" s="157"/>
      <c r="R8" s="143"/>
      <c r="S8" s="142"/>
      <c r="T8" s="156"/>
      <c r="U8" s="141"/>
    </row>
    <row r="9" spans="1:21" ht="15">
      <c r="A9" s="163" t="s">
        <v>42</v>
      </c>
      <c r="B9" s="164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</row>
    <row r="10" spans="1:21" ht="15">
      <c r="A10" s="165" t="s">
        <v>43</v>
      </c>
      <c r="B10" s="165"/>
      <c r="C10" s="11">
        <v>2189</v>
      </c>
      <c r="D10" s="11">
        <v>2870</v>
      </c>
      <c r="E10" s="11">
        <v>1038</v>
      </c>
      <c r="F10" s="11">
        <v>1832</v>
      </c>
      <c r="G10" s="11">
        <v>55</v>
      </c>
      <c r="H10" s="11">
        <v>0</v>
      </c>
      <c r="I10" s="11">
        <v>2815</v>
      </c>
      <c r="J10" s="11">
        <v>2408</v>
      </c>
      <c r="K10" s="11">
        <v>1299</v>
      </c>
      <c r="L10" s="11">
        <v>1269</v>
      </c>
      <c r="M10" s="11">
        <v>30</v>
      </c>
      <c r="N10" s="11">
        <v>1100</v>
      </c>
      <c r="O10" s="11">
        <v>9</v>
      </c>
      <c r="P10" s="11">
        <v>0</v>
      </c>
      <c r="Q10" s="11">
        <v>393</v>
      </c>
      <c r="R10" s="11">
        <v>14</v>
      </c>
      <c r="S10" s="11">
        <v>0</v>
      </c>
      <c r="T10" s="11">
        <v>1516</v>
      </c>
      <c r="U10" s="12">
        <f aca="true" t="shared" si="0" ref="U10:U69">IF(J10&lt;&gt;0,K10/J10,"")</f>
        <v>0.5394518272425249</v>
      </c>
    </row>
    <row r="11" spans="1:21" ht="15">
      <c r="A11" s="13" t="s">
        <v>44</v>
      </c>
      <c r="B11" s="14" t="s">
        <v>45</v>
      </c>
      <c r="C11" s="15">
        <v>107</v>
      </c>
      <c r="D11" s="15">
        <v>193</v>
      </c>
      <c r="E11" s="15">
        <v>81</v>
      </c>
      <c r="F11" s="15">
        <v>112</v>
      </c>
      <c r="G11" s="15">
        <v>20</v>
      </c>
      <c r="H11" s="15">
        <v>0</v>
      </c>
      <c r="I11" s="16">
        <v>173</v>
      </c>
      <c r="J11" s="15">
        <v>124</v>
      </c>
      <c r="K11" s="15">
        <v>69</v>
      </c>
      <c r="L11" s="15">
        <v>69</v>
      </c>
      <c r="M11" s="15">
        <v>0</v>
      </c>
      <c r="N11" s="15">
        <v>55</v>
      </c>
      <c r="O11" s="15">
        <v>0</v>
      </c>
      <c r="P11" s="15">
        <v>0</v>
      </c>
      <c r="Q11" s="15">
        <v>39</v>
      </c>
      <c r="R11" s="15">
        <v>10</v>
      </c>
      <c r="S11" s="15">
        <v>0</v>
      </c>
      <c r="T11" s="15">
        <v>104</v>
      </c>
      <c r="U11" s="17">
        <f t="shared" si="0"/>
        <v>0.5564516129032258</v>
      </c>
    </row>
    <row r="12" spans="1:21" ht="15">
      <c r="A12" s="18">
        <v>1</v>
      </c>
      <c r="B12" s="19" t="s">
        <v>6</v>
      </c>
      <c r="C12" s="20">
        <v>3</v>
      </c>
      <c r="D12" s="21">
        <v>7</v>
      </c>
      <c r="E12" s="21">
        <v>0</v>
      </c>
      <c r="F12" s="20">
        <v>7</v>
      </c>
      <c r="G12" s="20">
        <v>2</v>
      </c>
      <c r="H12" s="20">
        <v>0</v>
      </c>
      <c r="I12" s="16">
        <v>5</v>
      </c>
      <c r="J12" s="22">
        <v>5</v>
      </c>
      <c r="K12" s="22">
        <v>5</v>
      </c>
      <c r="L12" s="23">
        <v>5</v>
      </c>
      <c r="M12" s="23">
        <v>0</v>
      </c>
      <c r="N12" s="23">
        <v>0</v>
      </c>
      <c r="O12" s="23">
        <v>0</v>
      </c>
      <c r="P12" s="23">
        <v>0</v>
      </c>
      <c r="Q12" s="20">
        <v>0</v>
      </c>
      <c r="R12" s="23">
        <v>0</v>
      </c>
      <c r="S12" s="23">
        <v>0</v>
      </c>
      <c r="T12" s="22">
        <v>0</v>
      </c>
      <c r="U12" s="24">
        <f t="shared" si="0"/>
        <v>1</v>
      </c>
    </row>
    <row r="13" spans="1:21" ht="15">
      <c r="A13" s="18">
        <v>2</v>
      </c>
      <c r="B13" s="19" t="s">
        <v>46</v>
      </c>
      <c r="C13" s="20">
        <v>5</v>
      </c>
      <c r="D13" s="21">
        <v>8</v>
      </c>
      <c r="E13" s="21">
        <v>0</v>
      </c>
      <c r="F13" s="20">
        <v>8</v>
      </c>
      <c r="G13" s="20">
        <v>1</v>
      </c>
      <c r="H13" s="20">
        <v>0</v>
      </c>
      <c r="I13" s="16">
        <v>7</v>
      </c>
      <c r="J13" s="22">
        <v>7</v>
      </c>
      <c r="K13" s="22">
        <v>7</v>
      </c>
      <c r="L13" s="23">
        <v>7</v>
      </c>
      <c r="M13" s="23">
        <v>0</v>
      </c>
      <c r="N13" s="23">
        <v>0</v>
      </c>
      <c r="O13" s="23">
        <v>0</v>
      </c>
      <c r="P13" s="23">
        <v>0</v>
      </c>
      <c r="Q13" s="20">
        <v>0</v>
      </c>
      <c r="R13" s="23">
        <v>0</v>
      </c>
      <c r="S13" s="23">
        <v>0</v>
      </c>
      <c r="T13" s="22">
        <v>0</v>
      </c>
      <c r="U13" s="24">
        <f t="shared" si="0"/>
        <v>1</v>
      </c>
    </row>
    <row r="14" spans="1:21" ht="15">
      <c r="A14" s="18">
        <v>3</v>
      </c>
      <c r="B14" s="19" t="s">
        <v>47</v>
      </c>
      <c r="C14" s="20">
        <v>0</v>
      </c>
      <c r="D14" s="21">
        <v>8</v>
      </c>
      <c r="E14" s="21">
        <v>3</v>
      </c>
      <c r="F14" s="20">
        <v>5</v>
      </c>
      <c r="G14" s="20">
        <v>2</v>
      </c>
      <c r="H14" s="20">
        <v>0</v>
      </c>
      <c r="I14" s="16">
        <v>6</v>
      </c>
      <c r="J14" s="22">
        <v>3</v>
      </c>
      <c r="K14" s="22">
        <v>3</v>
      </c>
      <c r="L14" s="23">
        <v>3</v>
      </c>
      <c r="M14" s="23">
        <v>0</v>
      </c>
      <c r="N14" s="23">
        <v>0</v>
      </c>
      <c r="O14" s="23">
        <v>0</v>
      </c>
      <c r="P14" s="23">
        <v>0</v>
      </c>
      <c r="Q14" s="20">
        <v>0</v>
      </c>
      <c r="R14" s="23">
        <v>3</v>
      </c>
      <c r="S14" s="23">
        <v>0</v>
      </c>
      <c r="T14" s="22">
        <v>3</v>
      </c>
      <c r="U14" s="24">
        <f t="shared" si="0"/>
        <v>1</v>
      </c>
    </row>
    <row r="15" spans="1:21" ht="15">
      <c r="A15" s="18">
        <v>4</v>
      </c>
      <c r="B15" s="19" t="s">
        <v>48</v>
      </c>
      <c r="C15" s="20">
        <v>1</v>
      </c>
      <c r="D15" s="21">
        <v>5</v>
      </c>
      <c r="E15" s="21">
        <v>2</v>
      </c>
      <c r="F15" s="20">
        <v>3</v>
      </c>
      <c r="G15" s="20">
        <v>2</v>
      </c>
      <c r="H15" s="20">
        <v>0</v>
      </c>
      <c r="I15" s="16">
        <v>3</v>
      </c>
      <c r="J15" s="22">
        <v>2</v>
      </c>
      <c r="K15" s="22">
        <v>1</v>
      </c>
      <c r="L15" s="23">
        <v>1</v>
      </c>
      <c r="M15" s="23">
        <v>0</v>
      </c>
      <c r="N15" s="23">
        <v>1</v>
      </c>
      <c r="O15" s="23">
        <v>0</v>
      </c>
      <c r="P15" s="23">
        <v>0</v>
      </c>
      <c r="Q15" s="20">
        <v>1</v>
      </c>
      <c r="R15" s="23">
        <v>0</v>
      </c>
      <c r="S15" s="23">
        <v>0</v>
      </c>
      <c r="T15" s="22">
        <v>2</v>
      </c>
      <c r="U15" s="24">
        <f t="shared" si="0"/>
        <v>0.5</v>
      </c>
    </row>
    <row r="16" spans="1:21" ht="15">
      <c r="A16" s="18">
        <v>5</v>
      </c>
      <c r="B16" s="19" t="s">
        <v>49</v>
      </c>
      <c r="C16" s="20">
        <v>27</v>
      </c>
      <c r="D16" s="21">
        <v>20</v>
      </c>
      <c r="E16" s="21">
        <v>9</v>
      </c>
      <c r="F16" s="20">
        <v>11</v>
      </c>
      <c r="G16" s="20">
        <v>0</v>
      </c>
      <c r="H16" s="20">
        <v>0</v>
      </c>
      <c r="I16" s="16">
        <v>20</v>
      </c>
      <c r="J16" s="22">
        <v>15</v>
      </c>
      <c r="K16" s="22">
        <v>8</v>
      </c>
      <c r="L16" s="23">
        <v>8</v>
      </c>
      <c r="M16" s="23">
        <v>0</v>
      </c>
      <c r="N16" s="23">
        <v>7</v>
      </c>
      <c r="O16" s="23">
        <v>0</v>
      </c>
      <c r="P16" s="23">
        <v>0</v>
      </c>
      <c r="Q16" s="20">
        <v>3</v>
      </c>
      <c r="R16" s="23">
        <v>2</v>
      </c>
      <c r="S16" s="23">
        <v>0</v>
      </c>
      <c r="T16" s="22">
        <v>12</v>
      </c>
      <c r="U16" s="24">
        <f t="shared" si="0"/>
        <v>0.5333333333333333</v>
      </c>
    </row>
    <row r="17" spans="1:21" ht="15">
      <c r="A17" s="18">
        <v>6</v>
      </c>
      <c r="B17" s="19" t="s">
        <v>50</v>
      </c>
      <c r="C17" s="20">
        <v>23</v>
      </c>
      <c r="D17" s="21">
        <v>74</v>
      </c>
      <c r="E17" s="21">
        <v>36</v>
      </c>
      <c r="F17" s="20">
        <v>38</v>
      </c>
      <c r="G17" s="20">
        <v>7</v>
      </c>
      <c r="H17" s="20">
        <v>0</v>
      </c>
      <c r="I17" s="16">
        <v>67</v>
      </c>
      <c r="J17" s="22">
        <v>36</v>
      </c>
      <c r="K17" s="22">
        <v>24</v>
      </c>
      <c r="L17" s="23">
        <v>24</v>
      </c>
      <c r="M17" s="23">
        <v>0</v>
      </c>
      <c r="N17" s="23">
        <v>12</v>
      </c>
      <c r="O17" s="23">
        <v>0</v>
      </c>
      <c r="P17" s="23">
        <v>0</v>
      </c>
      <c r="Q17" s="20">
        <v>26</v>
      </c>
      <c r="R17" s="23">
        <v>5</v>
      </c>
      <c r="S17" s="23">
        <v>0</v>
      </c>
      <c r="T17" s="22">
        <v>43</v>
      </c>
      <c r="U17" s="24">
        <f t="shared" si="0"/>
        <v>0.6666666666666666</v>
      </c>
    </row>
    <row r="18" spans="1:21" ht="15">
      <c r="A18" s="18">
        <v>7</v>
      </c>
      <c r="B18" s="19" t="s">
        <v>51</v>
      </c>
      <c r="C18" s="20">
        <v>0</v>
      </c>
      <c r="D18" s="21">
        <v>6</v>
      </c>
      <c r="E18" s="21">
        <v>2</v>
      </c>
      <c r="F18" s="20">
        <v>4</v>
      </c>
      <c r="G18" s="20">
        <v>2</v>
      </c>
      <c r="H18" s="20">
        <v>0</v>
      </c>
      <c r="I18" s="16">
        <v>4</v>
      </c>
      <c r="J18" s="22">
        <v>2</v>
      </c>
      <c r="K18" s="22">
        <v>2</v>
      </c>
      <c r="L18" s="23">
        <v>2</v>
      </c>
      <c r="M18" s="23">
        <v>0</v>
      </c>
      <c r="N18" s="23">
        <v>0</v>
      </c>
      <c r="O18" s="23">
        <v>0</v>
      </c>
      <c r="P18" s="23">
        <v>0</v>
      </c>
      <c r="Q18" s="20">
        <v>2</v>
      </c>
      <c r="R18" s="23">
        <v>0</v>
      </c>
      <c r="S18" s="23">
        <v>0</v>
      </c>
      <c r="T18" s="22">
        <v>2</v>
      </c>
      <c r="U18" s="24">
        <f t="shared" si="0"/>
        <v>1</v>
      </c>
    </row>
    <row r="19" spans="1:21" ht="15">
      <c r="A19" s="18">
        <v>8</v>
      </c>
      <c r="B19" s="19" t="s">
        <v>52</v>
      </c>
      <c r="C19" s="20">
        <v>33</v>
      </c>
      <c r="D19" s="21">
        <v>46</v>
      </c>
      <c r="E19" s="21">
        <v>25</v>
      </c>
      <c r="F19" s="20">
        <v>21</v>
      </c>
      <c r="G19" s="20">
        <v>1</v>
      </c>
      <c r="H19" s="20">
        <v>0</v>
      </c>
      <c r="I19" s="16">
        <v>45</v>
      </c>
      <c r="J19" s="22">
        <v>39</v>
      </c>
      <c r="K19" s="22">
        <v>9</v>
      </c>
      <c r="L19" s="23">
        <v>9</v>
      </c>
      <c r="M19" s="23">
        <v>0</v>
      </c>
      <c r="N19" s="23">
        <v>30</v>
      </c>
      <c r="O19" s="23">
        <v>0</v>
      </c>
      <c r="P19" s="23">
        <v>0</v>
      </c>
      <c r="Q19" s="20">
        <v>6</v>
      </c>
      <c r="R19" s="23">
        <v>0</v>
      </c>
      <c r="S19" s="23">
        <v>0</v>
      </c>
      <c r="T19" s="22">
        <v>36</v>
      </c>
      <c r="U19" s="24">
        <f t="shared" si="0"/>
        <v>0.23076923076923078</v>
      </c>
    </row>
    <row r="20" spans="1:21" ht="15">
      <c r="A20" s="18">
        <v>9</v>
      </c>
      <c r="B20" s="19" t="s">
        <v>53</v>
      </c>
      <c r="C20" s="20">
        <v>7</v>
      </c>
      <c r="D20" s="21">
        <v>7</v>
      </c>
      <c r="E20" s="21">
        <v>3</v>
      </c>
      <c r="F20" s="20">
        <v>4</v>
      </c>
      <c r="G20" s="20">
        <v>0</v>
      </c>
      <c r="H20" s="20">
        <v>0</v>
      </c>
      <c r="I20" s="16">
        <v>7</v>
      </c>
      <c r="J20" s="22">
        <v>7</v>
      </c>
      <c r="K20" s="22">
        <v>4</v>
      </c>
      <c r="L20" s="25">
        <v>4</v>
      </c>
      <c r="M20" s="25">
        <v>0</v>
      </c>
      <c r="N20" s="25">
        <v>3</v>
      </c>
      <c r="O20" s="25">
        <v>0</v>
      </c>
      <c r="P20" s="25">
        <v>0</v>
      </c>
      <c r="Q20" s="20">
        <v>0</v>
      </c>
      <c r="R20" s="25">
        <v>0</v>
      </c>
      <c r="S20" s="25">
        <v>0</v>
      </c>
      <c r="T20" s="22">
        <v>3</v>
      </c>
      <c r="U20" s="24">
        <f t="shared" si="0"/>
        <v>0.5714285714285714</v>
      </c>
    </row>
    <row r="21" spans="1:21" ht="15">
      <c r="A21" s="18">
        <v>10</v>
      </c>
      <c r="B21" s="19" t="s">
        <v>54</v>
      </c>
      <c r="C21" s="20">
        <v>8</v>
      </c>
      <c r="D21" s="21">
        <v>12</v>
      </c>
      <c r="E21" s="21">
        <v>1</v>
      </c>
      <c r="F21" s="20">
        <v>11</v>
      </c>
      <c r="G21" s="20">
        <v>3</v>
      </c>
      <c r="H21" s="20">
        <v>0</v>
      </c>
      <c r="I21" s="16">
        <v>9</v>
      </c>
      <c r="J21" s="22">
        <v>8</v>
      </c>
      <c r="K21" s="22">
        <v>6</v>
      </c>
      <c r="L21" s="25">
        <v>6</v>
      </c>
      <c r="M21" s="25">
        <v>0</v>
      </c>
      <c r="N21" s="25">
        <v>2</v>
      </c>
      <c r="O21" s="25">
        <v>0</v>
      </c>
      <c r="P21" s="25">
        <v>0</v>
      </c>
      <c r="Q21" s="20">
        <v>1</v>
      </c>
      <c r="R21" s="25">
        <v>0</v>
      </c>
      <c r="S21" s="25">
        <v>0</v>
      </c>
      <c r="T21" s="22">
        <v>3</v>
      </c>
      <c r="U21" s="24">
        <f t="shared" si="0"/>
        <v>0.75</v>
      </c>
    </row>
    <row r="22" spans="1:21" ht="15">
      <c r="A22" s="13" t="s">
        <v>55</v>
      </c>
      <c r="B22" s="14" t="s">
        <v>56</v>
      </c>
      <c r="C22" s="15">
        <v>2082</v>
      </c>
      <c r="D22" s="15">
        <v>2677</v>
      </c>
      <c r="E22" s="15">
        <v>957</v>
      </c>
      <c r="F22" s="15">
        <v>1720</v>
      </c>
      <c r="G22" s="15">
        <v>35</v>
      </c>
      <c r="H22" s="15">
        <v>0</v>
      </c>
      <c r="I22" s="15">
        <v>2642</v>
      </c>
      <c r="J22" s="15">
        <v>2284</v>
      </c>
      <c r="K22" s="15">
        <v>1230</v>
      </c>
      <c r="L22" s="15">
        <v>1200</v>
      </c>
      <c r="M22" s="15">
        <v>30</v>
      </c>
      <c r="N22" s="15">
        <v>1045</v>
      </c>
      <c r="O22" s="15">
        <v>9</v>
      </c>
      <c r="P22" s="15">
        <v>0</v>
      </c>
      <c r="Q22" s="15">
        <v>354</v>
      </c>
      <c r="R22" s="15">
        <v>4</v>
      </c>
      <c r="S22" s="15">
        <v>0</v>
      </c>
      <c r="T22" s="15">
        <v>1412</v>
      </c>
      <c r="U22" s="26">
        <f t="shared" si="0"/>
        <v>0.5385288966725044</v>
      </c>
    </row>
    <row r="23" spans="1:21" ht="15">
      <c r="A23" s="27" t="s">
        <v>57</v>
      </c>
      <c r="B23" s="28" t="s">
        <v>58</v>
      </c>
      <c r="C23" s="29">
        <v>1019</v>
      </c>
      <c r="D23" s="29">
        <v>1240</v>
      </c>
      <c r="E23" s="29">
        <v>491</v>
      </c>
      <c r="F23" s="29">
        <v>749</v>
      </c>
      <c r="G23" s="29">
        <v>14</v>
      </c>
      <c r="H23" s="29">
        <v>0</v>
      </c>
      <c r="I23" s="29">
        <v>1226</v>
      </c>
      <c r="J23" s="29">
        <v>1011</v>
      </c>
      <c r="K23" s="29">
        <v>468</v>
      </c>
      <c r="L23" s="29">
        <v>456</v>
      </c>
      <c r="M23" s="29">
        <v>12</v>
      </c>
      <c r="N23" s="29">
        <v>534</v>
      </c>
      <c r="O23" s="29">
        <v>9</v>
      </c>
      <c r="P23" s="29">
        <v>0</v>
      </c>
      <c r="Q23" s="29">
        <v>213</v>
      </c>
      <c r="R23" s="29">
        <v>2</v>
      </c>
      <c r="S23" s="29">
        <v>0</v>
      </c>
      <c r="T23" s="29">
        <v>758</v>
      </c>
      <c r="U23" s="30">
        <f t="shared" si="0"/>
        <v>0.4629080118694362</v>
      </c>
    </row>
    <row r="24" spans="1:21" ht="15">
      <c r="A24" s="31" t="s">
        <v>59</v>
      </c>
      <c r="B24" s="32" t="s">
        <v>60</v>
      </c>
      <c r="C24" s="20">
        <v>16</v>
      </c>
      <c r="D24" s="21">
        <v>18</v>
      </c>
      <c r="E24" s="21">
        <v>0</v>
      </c>
      <c r="F24" s="20">
        <v>18</v>
      </c>
      <c r="G24" s="20">
        <v>0</v>
      </c>
      <c r="H24" s="20">
        <v>0</v>
      </c>
      <c r="I24" s="16">
        <v>18</v>
      </c>
      <c r="J24" s="22">
        <v>18</v>
      </c>
      <c r="K24" s="22">
        <v>18</v>
      </c>
      <c r="L24" s="25">
        <v>18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2">
        <v>0</v>
      </c>
      <c r="U24" s="24">
        <f t="shared" si="0"/>
        <v>1</v>
      </c>
    </row>
    <row r="25" spans="1:21" ht="15">
      <c r="A25" s="31" t="s">
        <v>61</v>
      </c>
      <c r="B25" s="32" t="s">
        <v>62</v>
      </c>
      <c r="C25" s="20">
        <v>148</v>
      </c>
      <c r="D25" s="21">
        <v>177</v>
      </c>
      <c r="E25" s="21">
        <v>103</v>
      </c>
      <c r="F25" s="20">
        <v>74</v>
      </c>
      <c r="G25" s="20">
        <v>0</v>
      </c>
      <c r="H25" s="20">
        <v>0</v>
      </c>
      <c r="I25" s="16">
        <v>177</v>
      </c>
      <c r="J25" s="22">
        <v>153</v>
      </c>
      <c r="K25" s="22">
        <v>53</v>
      </c>
      <c r="L25" s="25">
        <v>52</v>
      </c>
      <c r="M25" s="25">
        <v>1</v>
      </c>
      <c r="N25" s="25">
        <v>99</v>
      </c>
      <c r="O25" s="25">
        <v>1</v>
      </c>
      <c r="P25" s="25">
        <v>0</v>
      </c>
      <c r="Q25" s="25">
        <v>24</v>
      </c>
      <c r="R25" s="25">
        <v>0</v>
      </c>
      <c r="S25" s="25">
        <v>0</v>
      </c>
      <c r="T25" s="22">
        <v>124</v>
      </c>
      <c r="U25" s="24">
        <f t="shared" si="0"/>
        <v>0.3464052287581699</v>
      </c>
    </row>
    <row r="26" spans="1:21" ht="15">
      <c r="A26" s="31" t="s">
        <v>63</v>
      </c>
      <c r="B26" s="32" t="s">
        <v>64</v>
      </c>
      <c r="C26" s="20">
        <v>196</v>
      </c>
      <c r="D26" s="21">
        <v>226</v>
      </c>
      <c r="E26" s="21">
        <v>66</v>
      </c>
      <c r="F26" s="20">
        <v>160</v>
      </c>
      <c r="G26" s="20">
        <v>3</v>
      </c>
      <c r="H26" s="20">
        <v>0</v>
      </c>
      <c r="I26" s="16">
        <v>223</v>
      </c>
      <c r="J26" s="22">
        <v>194</v>
      </c>
      <c r="K26" s="22">
        <v>78</v>
      </c>
      <c r="L26" s="25">
        <v>75</v>
      </c>
      <c r="M26" s="25">
        <v>3</v>
      </c>
      <c r="N26" s="25">
        <v>115</v>
      </c>
      <c r="O26" s="25">
        <v>1</v>
      </c>
      <c r="P26" s="25">
        <v>0</v>
      </c>
      <c r="Q26" s="25">
        <v>29</v>
      </c>
      <c r="R26" s="25">
        <v>0</v>
      </c>
      <c r="S26" s="25">
        <v>0</v>
      </c>
      <c r="T26" s="22">
        <v>145</v>
      </c>
      <c r="U26" s="24">
        <f t="shared" si="0"/>
        <v>0.4020618556701031</v>
      </c>
    </row>
    <row r="27" spans="1:21" ht="15">
      <c r="A27" s="31" t="s">
        <v>65</v>
      </c>
      <c r="B27" s="32" t="s">
        <v>66</v>
      </c>
      <c r="C27" s="20">
        <v>120</v>
      </c>
      <c r="D27" s="21">
        <v>142</v>
      </c>
      <c r="E27" s="21">
        <v>38</v>
      </c>
      <c r="F27" s="20">
        <v>104</v>
      </c>
      <c r="G27" s="20">
        <v>2</v>
      </c>
      <c r="H27" s="20">
        <v>0</v>
      </c>
      <c r="I27" s="16">
        <v>140</v>
      </c>
      <c r="J27" s="22">
        <v>116</v>
      </c>
      <c r="K27" s="22">
        <v>77</v>
      </c>
      <c r="L27" s="25">
        <v>75</v>
      </c>
      <c r="M27" s="25">
        <v>2</v>
      </c>
      <c r="N27" s="25">
        <v>35</v>
      </c>
      <c r="O27" s="25">
        <v>4</v>
      </c>
      <c r="P27" s="25">
        <v>0</v>
      </c>
      <c r="Q27" s="25">
        <v>22</v>
      </c>
      <c r="R27" s="25">
        <v>2</v>
      </c>
      <c r="S27" s="25">
        <v>0</v>
      </c>
      <c r="T27" s="22">
        <v>63</v>
      </c>
      <c r="U27" s="24">
        <f t="shared" si="0"/>
        <v>0.6637931034482759</v>
      </c>
    </row>
    <row r="28" spans="1:21" ht="15">
      <c r="A28" s="31" t="s">
        <v>67</v>
      </c>
      <c r="B28" s="32" t="s">
        <v>68</v>
      </c>
      <c r="C28" s="20">
        <v>248</v>
      </c>
      <c r="D28" s="21">
        <v>189</v>
      </c>
      <c r="E28" s="21">
        <v>52</v>
      </c>
      <c r="F28" s="20">
        <v>137</v>
      </c>
      <c r="G28" s="20">
        <v>0</v>
      </c>
      <c r="H28" s="20">
        <v>0</v>
      </c>
      <c r="I28" s="16">
        <v>189</v>
      </c>
      <c r="J28" s="22">
        <v>166</v>
      </c>
      <c r="K28" s="22">
        <v>51</v>
      </c>
      <c r="L28" s="25">
        <v>50</v>
      </c>
      <c r="M28" s="25">
        <v>1</v>
      </c>
      <c r="N28" s="25">
        <v>115</v>
      </c>
      <c r="O28" s="25">
        <v>0</v>
      </c>
      <c r="P28" s="25">
        <v>0</v>
      </c>
      <c r="Q28" s="25">
        <v>23</v>
      </c>
      <c r="R28" s="25">
        <v>0</v>
      </c>
      <c r="S28" s="25">
        <v>0</v>
      </c>
      <c r="T28" s="22">
        <v>138</v>
      </c>
      <c r="U28" s="24">
        <f t="shared" si="0"/>
        <v>0.3072289156626506</v>
      </c>
    </row>
    <row r="29" spans="1:21" ht="15">
      <c r="A29" s="31" t="s">
        <v>69</v>
      </c>
      <c r="B29" s="32" t="s">
        <v>70</v>
      </c>
      <c r="C29" s="20">
        <v>209</v>
      </c>
      <c r="D29" s="21">
        <v>181</v>
      </c>
      <c r="E29" s="21">
        <v>82</v>
      </c>
      <c r="F29" s="20">
        <v>99</v>
      </c>
      <c r="G29" s="20">
        <v>0</v>
      </c>
      <c r="H29" s="20">
        <v>0</v>
      </c>
      <c r="I29" s="16">
        <v>181</v>
      </c>
      <c r="J29" s="22">
        <v>146</v>
      </c>
      <c r="K29" s="22">
        <v>79</v>
      </c>
      <c r="L29" s="25">
        <v>78</v>
      </c>
      <c r="M29" s="25">
        <v>1</v>
      </c>
      <c r="N29" s="25">
        <v>67</v>
      </c>
      <c r="O29" s="25">
        <v>0</v>
      </c>
      <c r="P29" s="25">
        <v>0</v>
      </c>
      <c r="Q29" s="25">
        <v>35</v>
      </c>
      <c r="R29" s="25">
        <v>0</v>
      </c>
      <c r="S29" s="25">
        <v>0</v>
      </c>
      <c r="T29" s="22">
        <v>102</v>
      </c>
      <c r="U29" s="24">
        <f t="shared" si="0"/>
        <v>0.541095890410959</v>
      </c>
    </row>
    <row r="30" spans="1:21" ht="15">
      <c r="A30" s="31" t="s">
        <v>71</v>
      </c>
      <c r="B30" s="32" t="s">
        <v>72</v>
      </c>
      <c r="C30" s="20">
        <v>82</v>
      </c>
      <c r="D30" s="21">
        <v>144</v>
      </c>
      <c r="E30" s="21">
        <v>68</v>
      </c>
      <c r="F30" s="20">
        <v>76</v>
      </c>
      <c r="G30" s="20">
        <v>4</v>
      </c>
      <c r="H30" s="20">
        <v>0</v>
      </c>
      <c r="I30" s="16">
        <v>140</v>
      </c>
      <c r="J30" s="22">
        <v>107</v>
      </c>
      <c r="K30" s="22">
        <v>64</v>
      </c>
      <c r="L30" s="25">
        <v>62</v>
      </c>
      <c r="M30" s="25">
        <v>2</v>
      </c>
      <c r="N30" s="25">
        <v>42</v>
      </c>
      <c r="O30" s="25">
        <v>1</v>
      </c>
      <c r="P30" s="25">
        <v>0</v>
      </c>
      <c r="Q30" s="25">
        <v>33</v>
      </c>
      <c r="R30" s="25">
        <v>0</v>
      </c>
      <c r="S30" s="25">
        <v>0</v>
      </c>
      <c r="T30" s="22">
        <v>76</v>
      </c>
      <c r="U30" s="24">
        <f t="shared" si="0"/>
        <v>0.5981308411214953</v>
      </c>
    </row>
    <row r="31" spans="1:21" ht="15">
      <c r="A31" s="31" t="s">
        <v>73</v>
      </c>
      <c r="B31" s="32" t="s">
        <v>74</v>
      </c>
      <c r="C31" s="20">
        <v>0</v>
      </c>
      <c r="D31" s="21">
        <v>163</v>
      </c>
      <c r="E31" s="21">
        <v>82</v>
      </c>
      <c r="F31" s="20">
        <v>81</v>
      </c>
      <c r="G31" s="20">
        <v>5</v>
      </c>
      <c r="H31" s="20">
        <v>0</v>
      </c>
      <c r="I31" s="16">
        <v>158</v>
      </c>
      <c r="J31" s="22">
        <v>111</v>
      </c>
      <c r="K31" s="22">
        <v>48</v>
      </c>
      <c r="L31" s="25">
        <v>46</v>
      </c>
      <c r="M31" s="25">
        <v>2</v>
      </c>
      <c r="N31" s="25">
        <v>61</v>
      </c>
      <c r="O31" s="25">
        <v>2</v>
      </c>
      <c r="P31" s="25">
        <v>0</v>
      </c>
      <c r="Q31" s="25">
        <v>47</v>
      </c>
      <c r="R31" s="25">
        <v>0</v>
      </c>
      <c r="S31" s="25">
        <v>0</v>
      </c>
      <c r="T31" s="22">
        <v>110</v>
      </c>
      <c r="U31" s="24">
        <f t="shared" si="0"/>
        <v>0.43243243243243246</v>
      </c>
    </row>
    <row r="32" spans="1:21" ht="15">
      <c r="A32" s="27" t="s">
        <v>75</v>
      </c>
      <c r="B32" s="33" t="s">
        <v>76</v>
      </c>
      <c r="C32" s="29">
        <v>383</v>
      </c>
      <c r="D32" s="29">
        <v>400</v>
      </c>
      <c r="E32" s="29">
        <v>144</v>
      </c>
      <c r="F32" s="29">
        <v>256</v>
      </c>
      <c r="G32" s="29">
        <v>6</v>
      </c>
      <c r="H32" s="29">
        <v>0</v>
      </c>
      <c r="I32" s="29">
        <v>394</v>
      </c>
      <c r="J32" s="29">
        <v>360</v>
      </c>
      <c r="K32" s="29">
        <v>193</v>
      </c>
      <c r="L32" s="29">
        <v>181</v>
      </c>
      <c r="M32" s="29">
        <v>12</v>
      </c>
      <c r="N32" s="29">
        <v>167</v>
      </c>
      <c r="O32" s="29">
        <v>0</v>
      </c>
      <c r="P32" s="29">
        <v>0</v>
      </c>
      <c r="Q32" s="29">
        <v>32</v>
      </c>
      <c r="R32" s="29">
        <v>2</v>
      </c>
      <c r="S32" s="29">
        <v>0</v>
      </c>
      <c r="T32" s="29">
        <v>201</v>
      </c>
      <c r="U32" s="30">
        <f t="shared" si="0"/>
        <v>0.5361111111111111</v>
      </c>
    </row>
    <row r="33" spans="1:21" ht="15">
      <c r="A33" s="31" t="s">
        <v>77</v>
      </c>
      <c r="B33" s="32" t="s">
        <v>78</v>
      </c>
      <c r="C33" s="20">
        <v>36</v>
      </c>
      <c r="D33" s="21">
        <v>37</v>
      </c>
      <c r="E33" s="21">
        <v>9</v>
      </c>
      <c r="F33" s="20">
        <v>28</v>
      </c>
      <c r="G33" s="20">
        <v>0</v>
      </c>
      <c r="H33" s="20">
        <v>0</v>
      </c>
      <c r="I33" s="16">
        <v>37</v>
      </c>
      <c r="J33" s="22">
        <v>36</v>
      </c>
      <c r="K33" s="22">
        <v>29</v>
      </c>
      <c r="L33" s="25">
        <v>29</v>
      </c>
      <c r="M33" s="25">
        <v>0</v>
      </c>
      <c r="N33" s="25">
        <v>7</v>
      </c>
      <c r="O33" s="25">
        <v>0</v>
      </c>
      <c r="P33" s="25">
        <v>0</v>
      </c>
      <c r="Q33" s="25">
        <v>1</v>
      </c>
      <c r="R33" s="25">
        <v>0</v>
      </c>
      <c r="S33" s="25">
        <v>0</v>
      </c>
      <c r="T33" s="22">
        <v>8</v>
      </c>
      <c r="U33" s="24">
        <f t="shared" si="0"/>
        <v>0.8055555555555556</v>
      </c>
    </row>
    <row r="34" spans="1:21" ht="15">
      <c r="A34" s="31" t="s">
        <v>79</v>
      </c>
      <c r="B34" s="32" t="s">
        <v>80</v>
      </c>
      <c r="C34" s="20">
        <v>98</v>
      </c>
      <c r="D34" s="21">
        <v>77</v>
      </c>
      <c r="E34" s="21">
        <v>29</v>
      </c>
      <c r="F34" s="20">
        <v>48</v>
      </c>
      <c r="G34" s="20">
        <v>0</v>
      </c>
      <c r="H34" s="20">
        <v>0</v>
      </c>
      <c r="I34" s="16">
        <v>77</v>
      </c>
      <c r="J34" s="22">
        <v>75</v>
      </c>
      <c r="K34" s="22">
        <v>38</v>
      </c>
      <c r="L34" s="25">
        <v>34</v>
      </c>
      <c r="M34" s="25">
        <v>4</v>
      </c>
      <c r="N34" s="25">
        <v>37</v>
      </c>
      <c r="O34" s="25">
        <v>0</v>
      </c>
      <c r="P34" s="25">
        <v>0</v>
      </c>
      <c r="Q34" s="25">
        <v>2</v>
      </c>
      <c r="R34" s="25">
        <v>0</v>
      </c>
      <c r="S34" s="25">
        <v>0</v>
      </c>
      <c r="T34" s="22">
        <v>39</v>
      </c>
      <c r="U34" s="24">
        <f t="shared" si="0"/>
        <v>0.5066666666666667</v>
      </c>
    </row>
    <row r="35" spans="1:21" ht="15">
      <c r="A35" s="31" t="s">
        <v>81</v>
      </c>
      <c r="B35" s="32" t="s">
        <v>82</v>
      </c>
      <c r="C35" s="20">
        <v>76</v>
      </c>
      <c r="D35" s="21">
        <v>81</v>
      </c>
      <c r="E35" s="21">
        <v>33</v>
      </c>
      <c r="F35" s="20">
        <v>48</v>
      </c>
      <c r="G35" s="20">
        <v>2</v>
      </c>
      <c r="H35" s="20">
        <v>0</v>
      </c>
      <c r="I35" s="16">
        <v>79</v>
      </c>
      <c r="J35" s="22">
        <v>77</v>
      </c>
      <c r="K35" s="22">
        <v>27</v>
      </c>
      <c r="L35" s="25">
        <v>25</v>
      </c>
      <c r="M35" s="25">
        <v>2</v>
      </c>
      <c r="N35" s="25">
        <v>50</v>
      </c>
      <c r="O35" s="25">
        <v>0</v>
      </c>
      <c r="P35" s="25">
        <v>0</v>
      </c>
      <c r="Q35" s="25">
        <v>0</v>
      </c>
      <c r="R35" s="25">
        <v>2</v>
      </c>
      <c r="S35" s="25">
        <v>0</v>
      </c>
      <c r="T35" s="22">
        <v>52</v>
      </c>
      <c r="U35" s="24">
        <f t="shared" si="0"/>
        <v>0.35064935064935066</v>
      </c>
    </row>
    <row r="36" spans="1:21" ht="15">
      <c r="A36" s="31" t="s">
        <v>83</v>
      </c>
      <c r="B36" s="32" t="s">
        <v>84</v>
      </c>
      <c r="C36" s="20">
        <v>101</v>
      </c>
      <c r="D36" s="21">
        <v>79</v>
      </c>
      <c r="E36" s="21">
        <v>31</v>
      </c>
      <c r="F36" s="20">
        <v>48</v>
      </c>
      <c r="G36" s="20">
        <v>0</v>
      </c>
      <c r="H36" s="20">
        <v>0</v>
      </c>
      <c r="I36" s="16">
        <v>79</v>
      </c>
      <c r="J36" s="22">
        <v>69</v>
      </c>
      <c r="K36" s="22">
        <v>34</v>
      </c>
      <c r="L36" s="25">
        <v>33</v>
      </c>
      <c r="M36" s="25">
        <v>1</v>
      </c>
      <c r="N36" s="25">
        <v>35</v>
      </c>
      <c r="O36" s="25">
        <v>0</v>
      </c>
      <c r="P36" s="25">
        <v>0</v>
      </c>
      <c r="Q36" s="25">
        <v>10</v>
      </c>
      <c r="R36" s="25">
        <v>0</v>
      </c>
      <c r="S36" s="25">
        <v>0</v>
      </c>
      <c r="T36" s="22">
        <v>45</v>
      </c>
      <c r="U36" s="24">
        <f t="shared" si="0"/>
        <v>0.4927536231884058</v>
      </c>
    </row>
    <row r="37" spans="1:21" ht="15">
      <c r="A37" s="31" t="s">
        <v>85</v>
      </c>
      <c r="B37" s="32" t="s">
        <v>86</v>
      </c>
      <c r="C37" s="20">
        <v>72</v>
      </c>
      <c r="D37" s="21">
        <v>57</v>
      </c>
      <c r="E37" s="21">
        <v>14</v>
      </c>
      <c r="F37" s="20">
        <v>43</v>
      </c>
      <c r="G37" s="20">
        <v>1</v>
      </c>
      <c r="H37" s="20">
        <v>0</v>
      </c>
      <c r="I37" s="16">
        <v>56</v>
      </c>
      <c r="J37" s="22">
        <v>51</v>
      </c>
      <c r="K37" s="22">
        <v>31</v>
      </c>
      <c r="L37" s="25">
        <v>26</v>
      </c>
      <c r="M37" s="25">
        <v>5</v>
      </c>
      <c r="N37" s="25">
        <v>20</v>
      </c>
      <c r="O37" s="25">
        <v>0</v>
      </c>
      <c r="P37" s="25">
        <v>0</v>
      </c>
      <c r="Q37" s="25">
        <v>5</v>
      </c>
      <c r="R37" s="25">
        <v>0</v>
      </c>
      <c r="S37" s="25">
        <v>0</v>
      </c>
      <c r="T37" s="22">
        <v>25</v>
      </c>
      <c r="U37" s="24">
        <f t="shared" si="0"/>
        <v>0.6078431372549019</v>
      </c>
    </row>
    <row r="38" spans="1:21" ht="15">
      <c r="A38" s="31" t="s">
        <v>87</v>
      </c>
      <c r="B38" s="32" t="s">
        <v>88</v>
      </c>
      <c r="C38" s="20">
        <v>0</v>
      </c>
      <c r="D38" s="21">
        <v>69</v>
      </c>
      <c r="E38" s="21">
        <v>28</v>
      </c>
      <c r="F38" s="20">
        <v>41</v>
      </c>
      <c r="G38" s="20">
        <v>3</v>
      </c>
      <c r="H38" s="20">
        <v>0</v>
      </c>
      <c r="I38" s="16">
        <v>66</v>
      </c>
      <c r="J38" s="22">
        <v>52</v>
      </c>
      <c r="K38" s="22">
        <v>34</v>
      </c>
      <c r="L38" s="25">
        <v>34</v>
      </c>
      <c r="M38" s="25">
        <v>0</v>
      </c>
      <c r="N38" s="25">
        <v>18</v>
      </c>
      <c r="O38" s="25">
        <v>0</v>
      </c>
      <c r="P38" s="25">
        <v>0</v>
      </c>
      <c r="Q38" s="25">
        <v>14</v>
      </c>
      <c r="R38" s="25">
        <v>0</v>
      </c>
      <c r="S38" s="25">
        <v>0</v>
      </c>
      <c r="T38" s="22">
        <v>32</v>
      </c>
      <c r="U38" s="24">
        <f t="shared" si="0"/>
        <v>0.6538461538461539</v>
      </c>
    </row>
    <row r="39" spans="1:21" ht="15">
      <c r="A39" s="27" t="s">
        <v>89</v>
      </c>
      <c r="B39" s="33" t="s">
        <v>90</v>
      </c>
      <c r="C39" s="29">
        <v>63</v>
      </c>
      <c r="D39" s="29">
        <v>158</v>
      </c>
      <c r="E39" s="29">
        <v>52</v>
      </c>
      <c r="F39" s="29">
        <v>106</v>
      </c>
      <c r="G39" s="29">
        <v>1</v>
      </c>
      <c r="H39" s="29">
        <v>0</v>
      </c>
      <c r="I39" s="29">
        <v>157</v>
      </c>
      <c r="J39" s="29">
        <v>146</v>
      </c>
      <c r="K39" s="29">
        <v>95</v>
      </c>
      <c r="L39" s="29">
        <v>94</v>
      </c>
      <c r="M39" s="29">
        <v>1</v>
      </c>
      <c r="N39" s="29">
        <v>51</v>
      </c>
      <c r="O39" s="29">
        <v>0</v>
      </c>
      <c r="P39" s="29">
        <v>0</v>
      </c>
      <c r="Q39" s="29">
        <v>11</v>
      </c>
      <c r="R39" s="29">
        <v>0</v>
      </c>
      <c r="S39" s="29">
        <v>0</v>
      </c>
      <c r="T39" s="29">
        <v>62</v>
      </c>
      <c r="U39" s="30">
        <f t="shared" si="0"/>
        <v>0.6506849315068494</v>
      </c>
    </row>
    <row r="40" spans="1:21" ht="15">
      <c r="A40" s="31" t="s">
        <v>91</v>
      </c>
      <c r="B40" s="32" t="s">
        <v>92</v>
      </c>
      <c r="C40" s="20">
        <v>45</v>
      </c>
      <c r="D40" s="21">
        <v>93</v>
      </c>
      <c r="E40" s="21">
        <v>10</v>
      </c>
      <c r="F40" s="20">
        <v>83</v>
      </c>
      <c r="G40" s="20">
        <v>0</v>
      </c>
      <c r="H40" s="20">
        <v>0</v>
      </c>
      <c r="I40" s="16">
        <v>93</v>
      </c>
      <c r="J40" s="22">
        <v>90</v>
      </c>
      <c r="K40" s="22">
        <v>76</v>
      </c>
      <c r="L40" s="25">
        <v>76</v>
      </c>
      <c r="M40" s="25">
        <v>0</v>
      </c>
      <c r="N40" s="25">
        <v>14</v>
      </c>
      <c r="O40" s="25">
        <v>0</v>
      </c>
      <c r="P40" s="25">
        <v>0</v>
      </c>
      <c r="Q40" s="25">
        <v>3</v>
      </c>
      <c r="R40" s="25">
        <v>0</v>
      </c>
      <c r="S40" s="25">
        <v>0</v>
      </c>
      <c r="T40" s="22">
        <v>17</v>
      </c>
      <c r="U40" s="24">
        <f t="shared" si="0"/>
        <v>0.8444444444444444</v>
      </c>
    </row>
    <row r="41" spans="1:21" ht="15">
      <c r="A41" s="31" t="s">
        <v>93</v>
      </c>
      <c r="B41" s="32" t="s">
        <v>94</v>
      </c>
      <c r="C41" s="20">
        <v>18</v>
      </c>
      <c r="D41" s="21">
        <v>65</v>
      </c>
      <c r="E41" s="21">
        <v>42</v>
      </c>
      <c r="F41" s="20">
        <v>23</v>
      </c>
      <c r="G41" s="20">
        <v>1</v>
      </c>
      <c r="H41" s="20">
        <v>0</v>
      </c>
      <c r="I41" s="16">
        <v>64</v>
      </c>
      <c r="J41" s="22">
        <v>56</v>
      </c>
      <c r="K41" s="22">
        <v>19</v>
      </c>
      <c r="L41" s="25">
        <v>18</v>
      </c>
      <c r="M41" s="25">
        <v>1</v>
      </c>
      <c r="N41" s="25">
        <v>37</v>
      </c>
      <c r="O41" s="25">
        <v>0</v>
      </c>
      <c r="P41" s="25">
        <v>0</v>
      </c>
      <c r="Q41" s="25">
        <v>8</v>
      </c>
      <c r="R41" s="25">
        <v>0</v>
      </c>
      <c r="S41" s="25">
        <v>0</v>
      </c>
      <c r="T41" s="22">
        <v>45</v>
      </c>
      <c r="U41" s="24">
        <f t="shared" si="0"/>
        <v>0.3392857142857143</v>
      </c>
    </row>
    <row r="42" spans="1:21" ht="15">
      <c r="A42" s="27" t="s">
        <v>95</v>
      </c>
      <c r="B42" s="33" t="s">
        <v>96</v>
      </c>
      <c r="C42" s="29">
        <v>294</v>
      </c>
      <c r="D42" s="29">
        <v>385</v>
      </c>
      <c r="E42" s="29">
        <v>134</v>
      </c>
      <c r="F42" s="29">
        <v>251</v>
      </c>
      <c r="G42" s="29">
        <v>3</v>
      </c>
      <c r="H42" s="29">
        <v>0</v>
      </c>
      <c r="I42" s="29">
        <v>382</v>
      </c>
      <c r="J42" s="29">
        <v>345</v>
      </c>
      <c r="K42" s="29">
        <v>203</v>
      </c>
      <c r="L42" s="29">
        <v>201</v>
      </c>
      <c r="M42" s="29">
        <v>2</v>
      </c>
      <c r="N42" s="29">
        <v>142</v>
      </c>
      <c r="O42" s="29">
        <v>0</v>
      </c>
      <c r="P42" s="29">
        <v>0</v>
      </c>
      <c r="Q42" s="29">
        <v>37</v>
      </c>
      <c r="R42" s="29">
        <v>0</v>
      </c>
      <c r="S42" s="29">
        <v>0</v>
      </c>
      <c r="T42" s="29">
        <v>179</v>
      </c>
      <c r="U42" s="30">
        <f t="shared" si="0"/>
        <v>0.5884057971014492</v>
      </c>
    </row>
    <row r="43" spans="1:21" ht="15">
      <c r="A43" s="31" t="s">
        <v>97</v>
      </c>
      <c r="B43" s="32" t="s">
        <v>98</v>
      </c>
      <c r="C43" s="20">
        <v>0</v>
      </c>
      <c r="D43" s="21">
        <v>68</v>
      </c>
      <c r="E43" s="21">
        <v>9</v>
      </c>
      <c r="F43" s="20">
        <v>59</v>
      </c>
      <c r="G43" s="20">
        <v>0</v>
      </c>
      <c r="H43" s="20">
        <v>0</v>
      </c>
      <c r="I43" s="16">
        <v>68</v>
      </c>
      <c r="J43" s="22">
        <v>68</v>
      </c>
      <c r="K43" s="22">
        <v>55</v>
      </c>
      <c r="L43" s="25">
        <v>55</v>
      </c>
      <c r="M43" s="25">
        <v>0</v>
      </c>
      <c r="N43" s="25">
        <v>13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2">
        <v>13</v>
      </c>
      <c r="U43" s="24">
        <f t="shared" si="0"/>
        <v>0.8088235294117647</v>
      </c>
    </row>
    <row r="44" spans="1:21" ht="15">
      <c r="A44" s="31" t="s">
        <v>99</v>
      </c>
      <c r="B44" s="32" t="s">
        <v>100</v>
      </c>
      <c r="C44" s="20">
        <v>114</v>
      </c>
      <c r="D44" s="21">
        <v>112</v>
      </c>
      <c r="E44" s="21">
        <v>46</v>
      </c>
      <c r="F44" s="20">
        <v>66</v>
      </c>
      <c r="G44" s="20">
        <v>1</v>
      </c>
      <c r="H44" s="20">
        <v>0</v>
      </c>
      <c r="I44" s="16">
        <v>111</v>
      </c>
      <c r="J44" s="22">
        <v>97</v>
      </c>
      <c r="K44" s="22">
        <v>53</v>
      </c>
      <c r="L44" s="25">
        <v>52</v>
      </c>
      <c r="M44" s="25">
        <v>1</v>
      </c>
      <c r="N44" s="25">
        <v>44</v>
      </c>
      <c r="O44" s="25">
        <v>0</v>
      </c>
      <c r="P44" s="25">
        <v>0</v>
      </c>
      <c r="Q44" s="25">
        <v>14</v>
      </c>
      <c r="R44" s="25">
        <v>0</v>
      </c>
      <c r="S44" s="25">
        <v>0</v>
      </c>
      <c r="T44" s="22">
        <v>58</v>
      </c>
      <c r="U44" s="24">
        <f t="shared" si="0"/>
        <v>0.5463917525773195</v>
      </c>
    </row>
    <row r="45" spans="1:21" ht="15">
      <c r="A45" s="31" t="s">
        <v>101</v>
      </c>
      <c r="B45" s="32" t="s">
        <v>102</v>
      </c>
      <c r="C45" s="20">
        <v>86</v>
      </c>
      <c r="D45" s="21">
        <v>97</v>
      </c>
      <c r="E45" s="21">
        <v>38</v>
      </c>
      <c r="F45" s="20">
        <v>59</v>
      </c>
      <c r="G45" s="20">
        <v>1</v>
      </c>
      <c r="H45" s="20">
        <v>0</v>
      </c>
      <c r="I45" s="16">
        <v>96</v>
      </c>
      <c r="J45" s="22">
        <v>94</v>
      </c>
      <c r="K45" s="22">
        <v>45</v>
      </c>
      <c r="L45" s="25">
        <v>45</v>
      </c>
      <c r="M45" s="25">
        <v>0</v>
      </c>
      <c r="N45" s="25">
        <v>49</v>
      </c>
      <c r="O45" s="25">
        <v>0</v>
      </c>
      <c r="P45" s="25">
        <v>0</v>
      </c>
      <c r="Q45" s="25">
        <v>2</v>
      </c>
      <c r="R45" s="25">
        <v>0</v>
      </c>
      <c r="S45" s="25">
        <v>0</v>
      </c>
      <c r="T45" s="22">
        <v>51</v>
      </c>
      <c r="U45" s="24">
        <f t="shared" si="0"/>
        <v>0.4787234042553192</v>
      </c>
    </row>
    <row r="46" spans="1:21" ht="15">
      <c r="A46" s="31" t="s">
        <v>103</v>
      </c>
      <c r="B46" s="32" t="s">
        <v>104</v>
      </c>
      <c r="C46" s="20">
        <v>16</v>
      </c>
      <c r="D46" s="21">
        <v>7</v>
      </c>
      <c r="E46" s="21">
        <v>3</v>
      </c>
      <c r="F46" s="20">
        <v>4</v>
      </c>
      <c r="G46" s="20">
        <v>0</v>
      </c>
      <c r="H46" s="20">
        <v>0</v>
      </c>
      <c r="I46" s="16">
        <v>7</v>
      </c>
      <c r="J46" s="22">
        <v>6</v>
      </c>
      <c r="K46" s="22">
        <v>5</v>
      </c>
      <c r="L46" s="25">
        <v>5</v>
      </c>
      <c r="M46" s="25">
        <v>0</v>
      </c>
      <c r="N46" s="25">
        <v>1</v>
      </c>
      <c r="O46" s="25">
        <v>0</v>
      </c>
      <c r="P46" s="25">
        <v>0</v>
      </c>
      <c r="Q46" s="25">
        <v>1</v>
      </c>
      <c r="R46" s="25">
        <v>0</v>
      </c>
      <c r="S46" s="25">
        <v>0</v>
      </c>
      <c r="T46" s="22">
        <v>2</v>
      </c>
      <c r="U46" s="24">
        <f t="shared" si="0"/>
        <v>0.8333333333333334</v>
      </c>
    </row>
    <row r="47" spans="1:21" ht="15">
      <c r="A47" s="31" t="s">
        <v>105</v>
      </c>
      <c r="B47" s="32" t="s">
        <v>106</v>
      </c>
      <c r="C47" s="20">
        <v>78</v>
      </c>
      <c r="D47" s="21">
        <v>101</v>
      </c>
      <c r="E47" s="21">
        <v>38</v>
      </c>
      <c r="F47" s="20">
        <v>63</v>
      </c>
      <c r="G47" s="20">
        <v>1</v>
      </c>
      <c r="H47" s="20">
        <v>0</v>
      </c>
      <c r="I47" s="16">
        <v>100</v>
      </c>
      <c r="J47" s="22">
        <v>80</v>
      </c>
      <c r="K47" s="22">
        <v>45</v>
      </c>
      <c r="L47" s="25">
        <v>44</v>
      </c>
      <c r="M47" s="25">
        <v>1</v>
      </c>
      <c r="N47" s="25">
        <v>35</v>
      </c>
      <c r="O47" s="25">
        <v>0</v>
      </c>
      <c r="P47" s="25">
        <v>0</v>
      </c>
      <c r="Q47" s="25">
        <v>20</v>
      </c>
      <c r="R47" s="25">
        <v>0</v>
      </c>
      <c r="S47" s="25">
        <v>0</v>
      </c>
      <c r="T47" s="22">
        <v>55</v>
      </c>
      <c r="U47" s="24">
        <f t="shared" si="0"/>
        <v>0.5625</v>
      </c>
    </row>
    <row r="48" spans="1:21" ht="15">
      <c r="A48" s="27" t="s">
        <v>107</v>
      </c>
      <c r="B48" s="33" t="s">
        <v>108</v>
      </c>
      <c r="C48" s="29">
        <v>17</v>
      </c>
      <c r="D48" s="29">
        <v>62</v>
      </c>
      <c r="E48" s="29">
        <v>27</v>
      </c>
      <c r="F48" s="29">
        <v>35</v>
      </c>
      <c r="G48" s="29">
        <v>3</v>
      </c>
      <c r="H48" s="29">
        <v>0</v>
      </c>
      <c r="I48" s="29">
        <v>59</v>
      </c>
      <c r="J48" s="29">
        <v>38</v>
      </c>
      <c r="K48" s="29">
        <v>26</v>
      </c>
      <c r="L48" s="29">
        <v>26</v>
      </c>
      <c r="M48" s="29">
        <v>0</v>
      </c>
      <c r="N48" s="29">
        <v>12</v>
      </c>
      <c r="O48" s="29">
        <v>0</v>
      </c>
      <c r="P48" s="29">
        <v>0</v>
      </c>
      <c r="Q48" s="29">
        <v>21</v>
      </c>
      <c r="R48" s="29">
        <v>0</v>
      </c>
      <c r="S48" s="29">
        <v>0</v>
      </c>
      <c r="T48" s="29">
        <v>33</v>
      </c>
      <c r="U48" s="30">
        <f t="shared" si="0"/>
        <v>0.6842105263157895</v>
      </c>
    </row>
    <row r="49" spans="1:21" ht="15">
      <c r="A49" s="31" t="s">
        <v>109</v>
      </c>
      <c r="B49" s="32" t="s">
        <v>110</v>
      </c>
      <c r="C49" s="20">
        <v>9</v>
      </c>
      <c r="D49" s="21">
        <v>21</v>
      </c>
      <c r="E49" s="21">
        <v>14</v>
      </c>
      <c r="F49" s="20">
        <v>7</v>
      </c>
      <c r="G49" s="20">
        <v>3</v>
      </c>
      <c r="H49" s="20">
        <v>0</v>
      </c>
      <c r="I49" s="16">
        <v>18</v>
      </c>
      <c r="J49" s="22">
        <v>6</v>
      </c>
      <c r="K49" s="22">
        <v>6</v>
      </c>
      <c r="L49" s="25">
        <v>6</v>
      </c>
      <c r="M49" s="25">
        <v>0</v>
      </c>
      <c r="N49" s="25">
        <v>0</v>
      </c>
      <c r="O49" s="25">
        <v>0</v>
      </c>
      <c r="P49" s="25">
        <v>0</v>
      </c>
      <c r="Q49" s="25">
        <v>12</v>
      </c>
      <c r="R49" s="25">
        <v>0</v>
      </c>
      <c r="S49" s="25">
        <v>0</v>
      </c>
      <c r="T49" s="22">
        <v>12</v>
      </c>
      <c r="U49" s="24">
        <f t="shared" si="0"/>
        <v>1</v>
      </c>
    </row>
    <row r="50" spans="1:21" ht="15">
      <c r="A50" s="31" t="s">
        <v>111</v>
      </c>
      <c r="B50" s="32" t="s">
        <v>112</v>
      </c>
      <c r="C50" s="20">
        <v>8</v>
      </c>
      <c r="D50" s="21">
        <v>24</v>
      </c>
      <c r="E50" s="21">
        <v>10</v>
      </c>
      <c r="F50" s="20">
        <v>14</v>
      </c>
      <c r="G50" s="20">
        <v>0</v>
      </c>
      <c r="H50" s="20">
        <v>0</v>
      </c>
      <c r="I50" s="16">
        <v>24</v>
      </c>
      <c r="J50" s="22">
        <v>17</v>
      </c>
      <c r="K50" s="22">
        <v>11</v>
      </c>
      <c r="L50" s="25">
        <v>11</v>
      </c>
      <c r="M50" s="25">
        <v>0</v>
      </c>
      <c r="N50" s="25">
        <v>6</v>
      </c>
      <c r="O50" s="25">
        <v>0</v>
      </c>
      <c r="P50" s="25">
        <v>0</v>
      </c>
      <c r="Q50" s="25">
        <v>7</v>
      </c>
      <c r="R50" s="25">
        <v>0</v>
      </c>
      <c r="S50" s="25">
        <v>0</v>
      </c>
      <c r="T50" s="22">
        <v>13</v>
      </c>
      <c r="U50" s="24">
        <f t="shared" si="0"/>
        <v>0.6470588235294118</v>
      </c>
    </row>
    <row r="51" spans="1:21" ht="15">
      <c r="A51" s="31" t="s">
        <v>113</v>
      </c>
      <c r="B51" s="32" t="s">
        <v>114</v>
      </c>
      <c r="C51" s="20">
        <v>0</v>
      </c>
      <c r="D51" s="21">
        <v>17</v>
      </c>
      <c r="E51" s="21">
        <v>3</v>
      </c>
      <c r="F51" s="20">
        <v>14</v>
      </c>
      <c r="G51" s="20">
        <v>0</v>
      </c>
      <c r="H51" s="20">
        <v>0</v>
      </c>
      <c r="I51" s="16">
        <v>17</v>
      </c>
      <c r="J51" s="22">
        <v>15</v>
      </c>
      <c r="K51" s="22">
        <v>9</v>
      </c>
      <c r="L51" s="25">
        <v>9</v>
      </c>
      <c r="M51" s="25">
        <v>0</v>
      </c>
      <c r="N51" s="25">
        <v>6</v>
      </c>
      <c r="O51" s="25">
        <v>0</v>
      </c>
      <c r="P51" s="25">
        <v>0</v>
      </c>
      <c r="Q51" s="25">
        <v>2</v>
      </c>
      <c r="R51" s="25">
        <v>0</v>
      </c>
      <c r="S51" s="25">
        <v>0</v>
      </c>
      <c r="T51" s="22">
        <v>8</v>
      </c>
      <c r="U51" s="24">
        <f t="shared" si="0"/>
        <v>0.6</v>
      </c>
    </row>
    <row r="52" spans="1:21" ht="15">
      <c r="A52" s="27" t="s">
        <v>115</v>
      </c>
      <c r="B52" s="33" t="s">
        <v>116</v>
      </c>
      <c r="C52" s="29">
        <v>156</v>
      </c>
      <c r="D52" s="29">
        <v>167</v>
      </c>
      <c r="E52" s="29">
        <v>41</v>
      </c>
      <c r="F52" s="29">
        <v>126</v>
      </c>
      <c r="G52" s="29">
        <v>6</v>
      </c>
      <c r="H52" s="29">
        <v>0</v>
      </c>
      <c r="I52" s="29">
        <v>161</v>
      </c>
      <c r="J52" s="29">
        <v>149</v>
      </c>
      <c r="K52" s="29">
        <v>109</v>
      </c>
      <c r="L52" s="29">
        <v>108</v>
      </c>
      <c r="M52" s="29">
        <v>1</v>
      </c>
      <c r="N52" s="29">
        <v>40</v>
      </c>
      <c r="O52" s="29">
        <v>0</v>
      </c>
      <c r="P52" s="29">
        <v>0</v>
      </c>
      <c r="Q52" s="29">
        <v>12</v>
      </c>
      <c r="R52" s="29">
        <v>0</v>
      </c>
      <c r="S52" s="29">
        <v>0</v>
      </c>
      <c r="T52" s="29">
        <v>52</v>
      </c>
      <c r="U52" s="30">
        <f t="shared" si="0"/>
        <v>0.7315436241610739</v>
      </c>
    </row>
    <row r="53" spans="1:21" ht="15">
      <c r="A53" s="31" t="s">
        <v>117</v>
      </c>
      <c r="B53" s="32" t="s">
        <v>118</v>
      </c>
      <c r="C53" s="20">
        <v>42</v>
      </c>
      <c r="D53" s="21">
        <v>65</v>
      </c>
      <c r="E53" s="21">
        <v>2</v>
      </c>
      <c r="F53" s="20">
        <v>63</v>
      </c>
      <c r="G53" s="20">
        <v>4</v>
      </c>
      <c r="H53" s="20">
        <v>0</v>
      </c>
      <c r="I53" s="16">
        <v>61</v>
      </c>
      <c r="J53" s="22">
        <v>60</v>
      </c>
      <c r="K53" s="22">
        <v>52</v>
      </c>
      <c r="L53" s="25">
        <v>52</v>
      </c>
      <c r="M53" s="25">
        <v>0</v>
      </c>
      <c r="N53" s="25">
        <v>8</v>
      </c>
      <c r="O53" s="25">
        <v>0</v>
      </c>
      <c r="P53" s="25">
        <v>0</v>
      </c>
      <c r="Q53" s="25">
        <v>1</v>
      </c>
      <c r="R53" s="25">
        <v>0</v>
      </c>
      <c r="S53" s="25">
        <v>0</v>
      </c>
      <c r="T53" s="22">
        <v>9</v>
      </c>
      <c r="U53" s="24">
        <f t="shared" si="0"/>
        <v>0.8666666666666667</v>
      </c>
    </row>
    <row r="54" spans="1:21" ht="15">
      <c r="A54" s="31" t="s">
        <v>119</v>
      </c>
      <c r="B54" s="32" t="s">
        <v>120</v>
      </c>
      <c r="C54" s="20">
        <v>62</v>
      </c>
      <c r="D54" s="21">
        <v>46</v>
      </c>
      <c r="E54" s="21">
        <v>19</v>
      </c>
      <c r="F54" s="20">
        <v>27</v>
      </c>
      <c r="G54" s="20">
        <v>0</v>
      </c>
      <c r="H54" s="20">
        <v>0</v>
      </c>
      <c r="I54" s="16">
        <v>46</v>
      </c>
      <c r="J54" s="22">
        <v>35</v>
      </c>
      <c r="K54" s="22">
        <v>28</v>
      </c>
      <c r="L54" s="25">
        <v>28</v>
      </c>
      <c r="M54" s="25">
        <v>0</v>
      </c>
      <c r="N54" s="25">
        <v>7</v>
      </c>
      <c r="O54" s="25">
        <v>0</v>
      </c>
      <c r="P54" s="25">
        <v>0</v>
      </c>
      <c r="Q54" s="25">
        <v>11</v>
      </c>
      <c r="R54" s="25">
        <v>0</v>
      </c>
      <c r="S54" s="25">
        <v>0</v>
      </c>
      <c r="T54" s="22">
        <v>18</v>
      </c>
      <c r="U54" s="24">
        <f t="shared" si="0"/>
        <v>0.8</v>
      </c>
    </row>
    <row r="55" spans="1:21" ht="15">
      <c r="A55" s="31" t="s">
        <v>121</v>
      </c>
      <c r="B55" s="32" t="s">
        <v>122</v>
      </c>
      <c r="C55" s="20">
        <v>52</v>
      </c>
      <c r="D55" s="21">
        <v>56</v>
      </c>
      <c r="E55" s="21">
        <v>20</v>
      </c>
      <c r="F55" s="20">
        <v>36</v>
      </c>
      <c r="G55" s="20">
        <v>2</v>
      </c>
      <c r="H55" s="20">
        <v>0</v>
      </c>
      <c r="I55" s="16">
        <v>54</v>
      </c>
      <c r="J55" s="22">
        <v>54</v>
      </c>
      <c r="K55" s="22">
        <v>29</v>
      </c>
      <c r="L55" s="25">
        <v>28</v>
      </c>
      <c r="M55" s="25">
        <v>1</v>
      </c>
      <c r="N55" s="25">
        <v>25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2">
        <v>25</v>
      </c>
      <c r="U55" s="24">
        <f t="shared" si="0"/>
        <v>0.5370370370370371</v>
      </c>
    </row>
    <row r="56" spans="1:21" ht="15">
      <c r="A56" s="27" t="s">
        <v>123</v>
      </c>
      <c r="B56" s="33" t="s">
        <v>124</v>
      </c>
      <c r="C56" s="29">
        <v>126</v>
      </c>
      <c r="D56" s="29">
        <v>194</v>
      </c>
      <c r="E56" s="29">
        <v>58</v>
      </c>
      <c r="F56" s="29">
        <v>136</v>
      </c>
      <c r="G56" s="29">
        <v>2</v>
      </c>
      <c r="H56" s="29">
        <v>0</v>
      </c>
      <c r="I56" s="29">
        <v>192</v>
      </c>
      <c r="J56" s="29">
        <v>168</v>
      </c>
      <c r="K56" s="29">
        <v>82</v>
      </c>
      <c r="L56" s="29">
        <v>81</v>
      </c>
      <c r="M56" s="29">
        <v>1</v>
      </c>
      <c r="N56" s="29">
        <v>86</v>
      </c>
      <c r="O56" s="29">
        <v>0</v>
      </c>
      <c r="P56" s="29">
        <v>0</v>
      </c>
      <c r="Q56" s="29">
        <v>24</v>
      </c>
      <c r="R56" s="29">
        <v>0</v>
      </c>
      <c r="S56" s="29">
        <v>0</v>
      </c>
      <c r="T56" s="29">
        <v>110</v>
      </c>
      <c r="U56" s="30">
        <f t="shared" si="0"/>
        <v>0.4880952380952381</v>
      </c>
    </row>
    <row r="57" spans="1:21" ht="15">
      <c r="A57" s="31" t="s">
        <v>125</v>
      </c>
      <c r="B57" s="32" t="s">
        <v>126</v>
      </c>
      <c r="C57" s="20">
        <v>23</v>
      </c>
      <c r="D57" s="21">
        <v>41</v>
      </c>
      <c r="E57" s="21">
        <v>8</v>
      </c>
      <c r="F57" s="20">
        <v>33</v>
      </c>
      <c r="G57" s="20">
        <v>0</v>
      </c>
      <c r="H57" s="20">
        <v>0</v>
      </c>
      <c r="I57" s="16">
        <v>41</v>
      </c>
      <c r="J57" s="22">
        <v>38</v>
      </c>
      <c r="K57" s="22">
        <v>23</v>
      </c>
      <c r="L57" s="25">
        <v>23</v>
      </c>
      <c r="M57" s="25">
        <v>0</v>
      </c>
      <c r="N57" s="25">
        <v>15</v>
      </c>
      <c r="O57" s="25">
        <v>0</v>
      </c>
      <c r="P57" s="25">
        <v>0</v>
      </c>
      <c r="Q57" s="25">
        <v>3</v>
      </c>
      <c r="R57" s="25">
        <v>0</v>
      </c>
      <c r="S57" s="25">
        <v>0</v>
      </c>
      <c r="T57" s="22">
        <v>18</v>
      </c>
      <c r="U57" s="24">
        <f t="shared" si="0"/>
        <v>0.6052631578947368</v>
      </c>
    </row>
    <row r="58" spans="1:21" ht="15">
      <c r="A58" s="31" t="s">
        <v>127</v>
      </c>
      <c r="B58" s="32" t="s">
        <v>128</v>
      </c>
      <c r="C58" s="20">
        <v>34</v>
      </c>
      <c r="D58" s="21">
        <v>50</v>
      </c>
      <c r="E58" s="21">
        <v>20</v>
      </c>
      <c r="F58" s="20">
        <v>30</v>
      </c>
      <c r="G58" s="20">
        <v>2</v>
      </c>
      <c r="H58" s="20">
        <v>0</v>
      </c>
      <c r="I58" s="16">
        <v>48</v>
      </c>
      <c r="J58" s="22">
        <v>39</v>
      </c>
      <c r="K58" s="22">
        <v>12</v>
      </c>
      <c r="L58" s="25">
        <v>12</v>
      </c>
      <c r="M58" s="25">
        <v>0</v>
      </c>
      <c r="N58" s="25">
        <v>27</v>
      </c>
      <c r="O58" s="25">
        <v>0</v>
      </c>
      <c r="P58" s="25">
        <v>0</v>
      </c>
      <c r="Q58" s="25">
        <v>9</v>
      </c>
      <c r="R58" s="25">
        <v>0</v>
      </c>
      <c r="S58" s="25">
        <v>0</v>
      </c>
      <c r="T58" s="22">
        <v>36</v>
      </c>
      <c r="U58" s="24">
        <f t="shared" si="0"/>
        <v>0.3076923076923077</v>
      </c>
    </row>
    <row r="59" spans="1:21" ht="15">
      <c r="A59" s="31" t="s">
        <v>129</v>
      </c>
      <c r="B59" s="32" t="s">
        <v>130</v>
      </c>
      <c r="C59" s="20">
        <v>36</v>
      </c>
      <c r="D59" s="21">
        <v>55</v>
      </c>
      <c r="E59" s="21">
        <v>27</v>
      </c>
      <c r="F59" s="20">
        <v>28</v>
      </c>
      <c r="G59" s="20">
        <v>0</v>
      </c>
      <c r="H59" s="20">
        <v>0</v>
      </c>
      <c r="I59" s="16">
        <v>55</v>
      </c>
      <c r="J59" s="22">
        <v>43</v>
      </c>
      <c r="K59" s="22">
        <v>20</v>
      </c>
      <c r="L59" s="25">
        <v>19</v>
      </c>
      <c r="M59" s="25">
        <v>1</v>
      </c>
      <c r="N59" s="25">
        <v>23</v>
      </c>
      <c r="O59" s="25">
        <v>0</v>
      </c>
      <c r="P59" s="25">
        <v>0</v>
      </c>
      <c r="Q59" s="25">
        <v>12</v>
      </c>
      <c r="R59" s="25">
        <v>0</v>
      </c>
      <c r="S59" s="25">
        <v>0</v>
      </c>
      <c r="T59" s="22">
        <v>35</v>
      </c>
      <c r="U59" s="24">
        <f t="shared" si="0"/>
        <v>0.46511627906976744</v>
      </c>
    </row>
    <row r="60" spans="1:21" ht="15">
      <c r="A60" s="31" t="s">
        <v>131</v>
      </c>
      <c r="B60" s="32" t="s">
        <v>132</v>
      </c>
      <c r="C60" s="20">
        <v>33</v>
      </c>
      <c r="D60" s="21">
        <v>48</v>
      </c>
      <c r="E60" s="21">
        <v>3</v>
      </c>
      <c r="F60" s="20">
        <v>45</v>
      </c>
      <c r="G60" s="20">
        <v>0</v>
      </c>
      <c r="H60" s="20">
        <v>0</v>
      </c>
      <c r="I60" s="16">
        <v>48</v>
      </c>
      <c r="J60" s="22">
        <v>48</v>
      </c>
      <c r="K60" s="22">
        <v>27</v>
      </c>
      <c r="L60" s="25">
        <v>27</v>
      </c>
      <c r="M60" s="25">
        <v>0</v>
      </c>
      <c r="N60" s="25">
        <v>21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2">
        <v>21</v>
      </c>
      <c r="U60" s="24">
        <f t="shared" si="0"/>
        <v>0.5625</v>
      </c>
    </row>
    <row r="61" spans="1:21" ht="15">
      <c r="A61" s="27" t="s">
        <v>133</v>
      </c>
      <c r="B61" s="33" t="s">
        <v>134</v>
      </c>
      <c r="C61" s="29">
        <v>0</v>
      </c>
      <c r="D61" s="29">
        <v>38</v>
      </c>
      <c r="E61" s="29">
        <v>7</v>
      </c>
      <c r="F61" s="29">
        <v>31</v>
      </c>
      <c r="G61" s="29">
        <v>0</v>
      </c>
      <c r="H61" s="29">
        <v>0</v>
      </c>
      <c r="I61" s="29">
        <v>38</v>
      </c>
      <c r="J61" s="29">
        <v>35</v>
      </c>
      <c r="K61" s="29">
        <v>29</v>
      </c>
      <c r="L61" s="29">
        <v>28</v>
      </c>
      <c r="M61" s="29">
        <v>1</v>
      </c>
      <c r="N61" s="29">
        <v>6</v>
      </c>
      <c r="O61" s="29">
        <v>0</v>
      </c>
      <c r="P61" s="29">
        <v>0</v>
      </c>
      <c r="Q61" s="29">
        <v>3</v>
      </c>
      <c r="R61" s="29">
        <v>0</v>
      </c>
      <c r="S61" s="29">
        <v>0</v>
      </c>
      <c r="T61" s="29">
        <v>9</v>
      </c>
      <c r="U61" s="30">
        <f t="shared" si="0"/>
        <v>0.8285714285714286</v>
      </c>
    </row>
    <row r="62" spans="1:21" ht="15">
      <c r="A62" s="31" t="s">
        <v>135</v>
      </c>
      <c r="B62" s="32" t="s">
        <v>136</v>
      </c>
      <c r="C62" s="20">
        <v>0</v>
      </c>
      <c r="D62" s="21">
        <v>11</v>
      </c>
      <c r="E62" s="21">
        <v>1</v>
      </c>
      <c r="F62" s="20">
        <v>10</v>
      </c>
      <c r="G62" s="20">
        <v>0</v>
      </c>
      <c r="H62" s="20">
        <v>0</v>
      </c>
      <c r="I62" s="16">
        <v>11</v>
      </c>
      <c r="J62" s="22">
        <v>11</v>
      </c>
      <c r="K62" s="22">
        <v>8</v>
      </c>
      <c r="L62" s="25">
        <v>8</v>
      </c>
      <c r="M62" s="25">
        <v>0</v>
      </c>
      <c r="N62" s="25">
        <v>3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2">
        <v>3</v>
      </c>
      <c r="U62" s="24">
        <f t="shared" si="0"/>
        <v>0.7272727272727273</v>
      </c>
    </row>
    <row r="63" spans="1:21" ht="15">
      <c r="A63" s="31" t="s">
        <v>137</v>
      </c>
      <c r="B63" s="32" t="s">
        <v>138</v>
      </c>
      <c r="C63" s="20">
        <v>0</v>
      </c>
      <c r="D63" s="21">
        <v>27</v>
      </c>
      <c r="E63" s="21">
        <v>6</v>
      </c>
      <c r="F63" s="20">
        <v>21</v>
      </c>
      <c r="G63" s="20">
        <v>0</v>
      </c>
      <c r="H63" s="20">
        <v>0</v>
      </c>
      <c r="I63" s="16">
        <v>27</v>
      </c>
      <c r="J63" s="22">
        <v>24</v>
      </c>
      <c r="K63" s="22">
        <v>21</v>
      </c>
      <c r="L63" s="25">
        <v>20</v>
      </c>
      <c r="M63" s="25">
        <v>1</v>
      </c>
      <c r="N63" s="25">
        <v>3</v>
      </c>
      <c r="O63" s="25">
        <v>0</v>
      </c>
      <c r="P63" s="25">
        <v>0</v>
      </c>
      <c r="Q63" s="25">
        <v>3</v>
      </c>
      <c r="R63" s="25">
        <v>0</v>
      </c>
      <c r="S63" s="25">
        <v>0</v>
      </c>
      <c r="T63" s="22">
        <v>6</v>
      </c>
      <c r="U63" s="24">
        <f t="shared" si="0"/>
        <v>0.875</v>
      </c>
    </row>
    <row r="64" spans="1:21" ht="15">
      <c r="A64" s="27" t="s">
        <v>139</v>
      </c>
      <c r="B64" s="33" t="s">
        <v>140</v>
      </c>
      <c r="C64" s="29">
        <v>11</v>
      </c>
      <c r="D64" s="29">
        <v>17</v>
      </c>
      <c r="E64" s="29">
        <v>3</v>
      </c>
      <c r="F64" s="29">
        <v>14</v>
      </c>
      <c r="G64" s="29">
        <v>0</v>
      </c>
      <c r="H64" s="29">
        <v>0</v>
      </c>
      <c r="I64" s="29">
        <v>17</v>
      </c>
      <c r="J64" s="29">
        <v>16</v>
      </c>
      <c r="K64" s="29">
        <v>10</v>
      </c>
      <c r="L64" s="29">
        <v>10</v>
      </c>
      <c r="M64" s="29">
        <v>0</v>
      </c>
      <c r="N64" s="29">
        <v>6</v>
      </c>
      <c r="O64" s="29">
        <v>0</v>
      </c>
      <c r="P64" s="29">
        <v>0</v>
      </c>
      <c r="Q64" s="29">
        <v>1</v>
      </c>
      <c r="R64" s="29">
        <v>0</v>
      </c>
      <c r="S64" s="29">
        <v>0</v>
      </c>
      <c r="T64" s="29">
        <v>7</v>
      </c>
      <c r="U64" s="30">
        <f t="shared" si="0"/>
        <v>0.625</v>
      </c>
    </row>
    <row r="65" spans="1:21" ht="15">
      <c r="A65" s="31" t="s">
        <v>141</v>
      </c>
      <c r="B65" s="32" t="s">
        <v>142</v>
      </c>
      <c r="C65" s="20">
        <v>4</v>
      </c>
      <c r="D65" s="21">
        <v>10</v>
      </c>
      <c r="E65" s="21">
        <v>3</v>
      </c>
      <c r="F65" s="20">
        <v>7</v>
      </c>
      <c r="G65" s="20">
        <v>0</v>
      </c>
      <c r="H65" s="20">
        <v>0</v>
      </c>
      <c r="I65" s="16">
        <v>10</v>
      </c>
      <c r="J65" s="22">
        <v>9</v>
      </c>
      <c r="K65" s="22">
        <v>5</v>
      </c>
      <c r="L65" s="25">
        <v>5</v>
      </c>
      <c r="M65" s="25">
        <v>0</v>
      </c>
      <c r="N65" s="25">
        <v>4</v>
      </c>
      <c r="O65" s="25">
        <v>0</v>
      </c>
      <c r="P65" s="25">
        <v>0</v>
      </c>
      <c r="Q65" s="25">
        <v>1</v>
      </c>
      <c r="R65" s="25">
        <v>0</v>
      </c>
      <c r="S65" s="25">
        <v>0</v>
      </c>
      <c r="T65" s="22">
        <v>5</v>
      </c>
      <c r="U65" s="24">
        <f t="shared" si="0"/>
        <v>0.5555555555555556</v>
      </c>
    </row>
    <row r="66" spans="1:21" ht="15">
      <c r="A66" s="31" t="s">
        <v>143</v>
      </c>
      <c r="B66" s="32" t="s">
        <v>144</v>
      </c>
      <c r="C66" s="20">
        <v>7</v>
      </c>
      <c r="D66" s="21">
        <v>7</v>
      </c>
      <c r="E66" s="21">
        <v>0</v>
      </c>
      <c r="F66" s="20">
        <v>7</v>
      </c>
      <c r="G66" s="20">
        <v>0</v>
      </c>
      <c r="H66" s="20">
        <v>0</v>
      </c>
      <c r="I66" s="16">
        <v>7</v>
      </c>
      <c r="J66" s="22">
        <v>7</v>
      </c>
      <c r="K66" s="22">
        <v>5</v>
      </c>
      <c r="L66" s="25">
        <v>5</v>
      </c>
      <c r="M66" s="25">
        <v>0</v>
      </c>
      <c r="N66" s="25">
        <v>2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2">
        <v>2</v>
      </c>
      <c r="U66" s="24">
        <f t="shared" si="0"/>
        <v>0.7142857142857143</v>
      </c>
    </row>
    <row r="67" spans="1:21" ht="15">
      <c r="A67" s="27" t="s">
        <v>145</v>
      </c>
      <c r="B67" s="33" t="s">
        <v>146</v>
      </c>
      <c r="C67" s="29">
        <v>13</v>
      </c>
      <c r="D67" s="29">
        <v>16</v>
      </c>
      <c r="E67" s="29">
        <v>0</v>
      </c>
      <c r="F67" s="29">
        <v>16</v>
      </c>
      <c r="G67" s="29">
        <v>0</v>
      </c>
      <c r="H67" s="29">
        <v>0</v>
      </c>
      <c r="I67" s="29">
        <v>16</v>
      </c>
      <c r="J67" s="29">
        <v>16</v>
      </c>
      <c r="K67" s="29">
        <v>15</v>
      </c>
      <c r="L67" s="29">
        <v>15</v>
      </c>
      <c r="M67" s="29">
        <v>0</v>
      </c>
      <c r="N67" s="29">
        <v>1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30">
        <f t="shared" si="0"/>
        <v>0.9375</v>
      </c>
    </row>
    <row r="68" spans="1:21" ht="15">
      <c r="A68" s="31" t="s">
        <v>147</v>
      </c>
      <c r="B68" s="32" t="s">
        <v>148</v>
      </c>
      <c r="C68" s="20">
        <v>6</v>
      </c>
      <c r="D68" s="21">
        <v>9</v>
      </c>
      <c r="E68" s="21">
        <v>0</v>
      </c>
      <c r="F68" s="20">
        <v>9</v>
      </c>
      <c r="G68" s="20">
        <v>0</v>
      </c>
      <c r="H68" s="20">
        <v>0</v>
      </c>
      <c r="I68" s="16">
        <v>9</v>
      </c>
      <c r="J68" s="22">
        <v>9</v>
      </c>
      <c r="K68" s="22">
        <v>9</v>
      </c>
      <c r="L68" s="25">
        <v>9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2">
        <v>0</v>
      </c>
      <c r="U68" s="24">
        <f t="shared" si="0"/>
        <v>1</v>
      </c>
    </row>
    <row r="69" spans="1:21" ht="15">
      <c r="A69" s="31" t="s">
        <v>149</v>
      </c>
      <c r="B69" s="32" t="s">
        <v>150</v>
      </c>
      <c r="C69" s="20">
        <v>7</v>
      </c>
      <c r="D69" s="21">
        <v>7</v>
      </c>
      <c r="E69" s="21">
        <v>0</v>
      </c>
      <c r="F69" s="20">
        <v>7</v>
      </c>
      <c r="G69" s="20">
        <v>0</v>
      </c>
      <c r="H69" s="20">
        <v>0</v>
      </c>
      <c r="I69" s="16">
        <v>7</v>
      </c>
      <c r="J69" s="22">
        <v>7</v>
      </c>
      <c r="K69" s="22">
        <v>6</v>
      </c>
      <c r="L69" s="25">
        <v>6</v>
      </c>
      <c r="M69" s="25">
        <v>0</v>
      </c>
      <c r="N69" s="25">
        <v>1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2">
        <v>1</v>
      </c>
      <c r="U69" s="24">
        <f t="shared" si="0"/>
        <v>0.8571428571428571</v>
      </c>
    </row>
    <row r="70" spans="1:21" ht="16.5">
      <c r="A70" s="166"/>
      <c r="B70" s="167"/>
      <c r="C70" s="167"/>
      <c r="D70" s="167"/>
      <c r="E70" s="167"/>
      <c r="F70" s="34"/>
      <c r="G70" s="34"/>
      <c r="H70" s="34"/>
      <c r="I70" s="35"/>
      <c r="J70" s="35"/>
      <c r="K70" s="35"/>
      <c r="L70" s="35"/>
      <c r="M70" s="35"/>
      <c r="N70" s="168" t="str">
        <f>'[1]TT'!C4</f>
        <v>Kon Tum, ngày  03 tháng 03 năm 2020</v>
      </c>
      <c r="O70" s="169"/>
      <c r="P70" s="169"/>
      <c r="Q70" s="169"/>
      <c r="R70" s="169"/>
      <c r="S70" s="169"/>
      <c r="T70" s="169"/>
      <c r="U70" s="169"/>
    </row>
    <row r="71" spans="1:21" ht="16.5">
      <c r="A71" s="170" t="s">
        <v>151</v>
      </c>
      <c r="B71" s="171"/>
      <c r="C71" s="171"/>
      <c r="D71" s="171"/>
      <c r="E71" s="171"/>
      <c r="F71" s="34"/>
      <c r="G71" s="34"/>
      <c r="H71" s="34"/>
      <c r="I71" s="36"/>
      <c r="J71" s="36"/>
      <c r="K71" s="36"/>
      <c r="L71" s="36"/>
      <c r="M71" s="36"/>
      <c r="N71" s="172" t="str">
        <f>'[1]TT'!C5</f>
        <v>CỤC TRƯỞNG</v>
      </c>
      <c r="O71" s="172"/>
      <c r="P71" s="172"/>
      <c r="Q71" s="172"/>
      <c r="R71" s="172"/>
      <c r="S71" s="172"/>
      <c r="T71" s="172"/>
      <c r="U71" s="172"/>
    </row>
    <row r="72" spans="1:21" ht="16.5">
      <c r="A72" s="132"/>
      <c r="B72" s="133"/>
      <c r="C72" s="133"/>
      <c r="D72" s="133"/>
      <c r="E72" s="133"/>
      <c r="F72" s="34"/>
      <c r="G72" s="34"/>
      <c r="H72" s="34"/>
      <c r="I72" s="36"/>
      <c r="J72" s="36"/>
      <c r="K72" s="36"/>
      <c r="L72" s="36"/>
      <c r="M72" s="36"/>
      <c r="N72" s="134"/>
      <c r="O72" s="134"/>
      <c r="P72" s="134"/>
      <c r="Q72" s="134"/>
      <c r="R72" s="134"/>
      <c r="S72" s="134"/>
      <c r="T72" s="134"/>
      <c r="U72" s="134"/>
    </row>
    <row r="73" spans="1:21" ht="16.5">
      <c r="A73" s="132"/>
      <c r="B73" s="133"/>
      <c r="C73" s="133"/>
      <c r="D73" s="133"/>
      <c r="E73" s="133"/>
      <c r="F73" s="34"/>
      <c r="G73" s="34"/>
      <c r="H73" s="34"/>
      <c r="I73" s="36"/>
      <c r="J73" s="36"/>
      <c r="K73" s="36"/>
      <c r="L73" s="36"/>
      <c r="M73" s="36"/>
      <c r="N73" s="134"/>
      <c r="O73" s="134"/>
      <c r="P73" s="134"/>
      <c r="Q73" s="134"/>
      <c r="R73" s="134"/>
      <c r="S73" s="134"/>
      <c r="T73" s="134"/>
      <c r="U73" s="134"/>
    </row>
    <row r="74" spans="1:21" ht="16.5">
      <c r="A74" s="132"/>
      <c r="B74" s="133"/>
      <c r="C74" s="133"/>
      <c r="D74" s="133"/>
      <c r="E74" s="133"/>
      <c r="F74" s="34"/>
      <c r="G74" s="34"/>
      <c r="H74" s="34"/>
      <c r="I74" s="36"/>
      <c r="J74" s="36"/>
      <c r="K74" s="36"/>
      <c r="L74" s="36"/>
      <c r="M74" s="36"/>
      <c r="N74" s="134"/>
      <c r="O74" s="134"/>
      <c r="P74" s="134"/>
      <c r="Q74" s="134"/>
      <c r="R74" s="134"/>
      <c r="S74" s="134"/>
      <c r="T74" s="134"/>
      <c r="U74" s="134"/>
    </row>
    <row r="75" spans="1:21" ht="16.5">
      <c r="A75" s="132"/>
      <c r="B75" s="133"/>
      <c r="C75" s="133"/>
      <c r="D75" s="133"/>
      <c r="E75" s="133"/>
      <c r="F75" s="34"/>
      <c r="G75" s="34"/>
      <c r="H75" s="34"/>
      <c r="I75" s="36"/>
      <c r="J75" s="36"/>
      <c r="K75" s="36"/>
      <c r="L75" s="36"/>
      <c r="M75" s="36"/>
      <c r="N75" s="134"/>
      <c r="O75" s="134"/>
      <c r="P75" s="134"/>
      <c r="Q75" s="134"/>
      <c r="R75" s="134"/>
      <c r="S75" s="134"/>
      <c r="T75" s="134"/>
      <c r="U75" s="134"/>
    </row>
    <row r="76" spans="1:21" ht="16.5">
      <c r="A76" s="74"/>
      <c r="B76" s="75"/>
      <c r="C76" s="75"/>
      <c r="D76" s="75"/>
      <c r="E76" s="75"/>
      <c r="F76" s="34"/>
      <c r="G76" s="34"/>
      <c r="H76" s="34"/>
      <c r="I76" s="36"/>
      <c r="J76" s="36"/>
      <c r="K76" s="36"/>
      <c r="L76" s="36"/>
      <c r="M76" s="36"/>
      <c r="N76" s="77"/>
      <c r="O76" s="77"/>
      <c r="P76" s="77"/>
      <c r="Q76" s="77"/>
      <c r="R76" s="77"/>
      <c r="S76" s="77"/>
      <c r="T76" s="77"/>
      <c r="U76" s="77"/>
    </row>
    <row r="77" spans="1:21" ht="16.5">
      <c r="A77" s="74"/>
      <c r="B77" s="75"/>
      <c r="C77" s="75"/>
      <c r="D77" s="75"/>
      <c r="E77" s="75"/>
      <c r="F77" s="34"/>
      <c r="G77" s="34"/>
      <c r="H77" s="34"/>
      <c r="I77" s="36"/>
      <c r="J77" s="36"/>
      <c r="K77" s="36"/>
      <c r="L77" s="36"/>
      <c r="M77" s="36"/>
      <c r="N77" s="77"/>
      <c r="O77" s="77"/>
      <c r="P77" s="77"/>
      <c r="Q77" s="77"/>
      <c r="R77" s="77"/>
      <c r="S77" s="77"/>
      <c r="T77" s="77"/>
      <c r="U77" s="77"/>
    </row>
    <row r="78" spans="1:21" ht="16.5">
      <c r="A78" s="37"/>
      <c r="B78" s="37"/>
      <c r="C78" s="37"/>
      <c r="D78" s="37"/>
      <c r="E78" s="37"/>
      <c r="F78" s="38"/>
      <c r="G78" s="38"/>
      <c r="H78" s="38"/>
      <c r="I78" s="36"/>
      <c r="J78" s="36"/>
      <c r="K78" s="36"/>
      <c r="L78" s="36"/>
      <c r="M78" s="36"/>
      <c r="N78" s="36"/>
      <c r="O78" s="36"/>
      <c r="P78" s="38"/>
      <c r="Q78" s="39"/>
      <c r="R78" s="38"/>
      <c r="S78" s="36"/>
      <c r="T78" s="40"/>
      <c r="U78" s="40"/>
    </row>
    <row r="79" spans="1:21" ht="16.5">
      <c r="A79" s="161" t="str">
        <f>'[1]TT'!C6</f>
        <v>Phạm Anh Vũ</v>
      </c>
      <c r="B79" s="161"/>
      <c r="C79" s="161"/>
      <c r="D79" s="161"/>
      <c r="E79" s="161"/>
      <c r="F79" s="41" t="s">
        <v>152</v>
      </c>
      <c r="G79" s="41"/>
      <c r="H79" s="41"/>
      <c r="I79" s="41"/>
      <c r="J79" s="41"/>
      <c r="K79" s="41"/>
      <c r="L79" s="41"/>
      <c r="M79" s="41"/>
      <c r="N79" s="162" t="str">
        <f>'[1]TT'!C3</f>
        <v>Cao Minh Hoàng Tùng</v>
      </c>
      <c r="O79" s="162"/>
      <c r="P79" s="162"/>
      <c r="Q79" s="162"/>
      <c r="R79" s="162"/>
      <c r="S79" s="162"/>
      <c r="T79" s="162"/>
      <c r="U79" s="162"/>
    </row>
  </sheetData>
  <sheetProtection/>
  <protectedRanges>
    <protectedRange sqref="L12:S21 C12:H21 C22:T23 L24:S31 I32:T32 C39:T39 C42:T42 C24:H38 L33:S38 C40:H41 L40:S41 C43:H47 L43:S47 C48:T48 C52:T52 C56:T56 C61:T61 C67:T67 C49:H51 L49:S51 C53:H55 L53:S55 C57:H60 L57:S60 C62:H63 L62:S63 C65:H66 L65:S66 C68:H69 L68:S69 C64:T64" name="Range1"/>
  </protectedRanges>
  <mergeCells count="36">
    <mergeCell ref="A79:E79"/>
    <mergeCell ref="N79:U79"/>
    <mergeCell ref="A9:B9"/>
    <mergeCell ref="A10:B10"/>
    <mergeCell ref="A70:E70"/>
    <mergeCell ref="N70:U70"/>
    <mergeCell ref="A71:E71"/>
    <mergeCell ref="N71:U71"/>
    <mergeCell ref="F5:F8"/>
    <mergeCell ref="J5:J8"/>
    <mergeCell ref="K5:P5"/>
    <mergeCell ref="T4:T8"/>
    <mergeCell ref="Q5:Q8"/>
    <mergeCell ref="G4:G8"/>
    <mergeCell ref="H4:H8"/>
    <mergeCell ref="I4:I8"/>
    <mergeCell ref="J4:S4"/>
    <mergeCell ref="L6:M7"/>
    <mergeCell ref="N6:N8"/>
    <mergeCell ref="O6:O8"/>
    <mergeCell ref="U4:U8"/>
    <mergeCell ref="S5:S8"/>
    <mergeCell ref="P6:P8"/>
    <mergeCell ref="A1:D2"/>
    <mergeCell ref="E1:O1"/>
    <mergeCell ref="P1:U2"/>
    <mergeCell ref="E2:O2"/>
    <mergeCell ref="P3:U3"/>
    <mergeCell ref="A4:A8"/>
    <mergeCell ref="B4:B8"/>
    <mergeCell ref="C4:C8"/>
    <mergeCell ref="D4:D8"/>
    <mergeCell ref="E4:F4"/>
    <mergeCell ref="R5:R8"/>
    <mergeCell ref="K6:K8"/>
    <mergeCell ref="E5:E8"/>
  </mergeCells>
  <printOptions/>
  <pageMargins left="0.54" right="0.2" top="0.39" bottom="0.38" header="0.3" footer="0.3"/>
  <pageSetup horizontalDpi="600" verticalDpi="600" orientation="landscape" paperSize="9" scale="76" r:id="rId2"/>
  <ignoredErrors>
    <ignoredError sqref="U1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64">
      <selection activeCell="B80" sqref="B80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8.421875" style="0" customWidth="1"/>
    <col min="5" max="5" width="8.7109375" style="0" customWidth="1"/>
    <col min="6" max="6" width="6.8515625" style="0" customWidth="1"/>
    <col min="7" max="7" width="6.57421875" style="0" customWidth="1"/>
    <col min="11" max="11" width="8.140625" style="0" customWidth="1"/>
    <col min="13" max="13" width="7.00390625" style="0" customWidth="1"/>
    <col min="14" max="14" width="8.28125" style="0" customWidth="1"/>
    <col min="15" max="15" width="6.8515625" style="0" customWidth="1"/>
    <col min="16" max="16" width="7.00390625" style="0" customWidth="1"/>
    <col min="18" max="18" width="8.28125" style="0" customWidth="1"/>
    <col min="19" max="19" width="6.7109375" style="0" customWidth="1"/>
    <col min="20" max="20" width="8.57421875" style="0" customWidth="1"/>
    <col min="21" max="21" width="7.421875" style="0" customWidth="1"/>
  </cols>
  <sheetData>
    <row r="1" spans="1:21" ht="48" customHeight="1">
      <c r="A1" s="144" t="s">
        <v>153</v>
      </c>
      <c r="B1" s="144"/>
      <c r="C1" s="144"/>
      <c r="D1" s="144"/>
      <c r="E1" s="147" t="s">
        <v>154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6" t="str">
        <f>'[1]TT'!C2</f>
        <v>Đơn vị  báo cáo: Cục THADS tỉnh Kon Tum
Đơn vị nhận báo cáo: Tổng cục Thi hành án dân sự</v>
      </c>
      <c r="Q1" s="146"/>
      <c r="R1" s="146"/>
      <c r="S1" s="146"/>
      <c r="T1" s="146"/>
      <c r="U1" s="146"/>
    </row>
    <row r="2" spans="1:21" ht="16.5">
      <c r="A2" s="144"/>
      <c r="B2" s="144"/>
      <c r="C2" s="144"/>
      <c r="D2" s="144"/>
      <c r="E2" s="173" t="str">
        <f>'[1]TT'!C8</f>
        <v>05 tháng / năm 2020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46"/>
      <c r="Q2" s="146"/>
      <c r="R2" s="146"/>
      <c r="S2" s="146"/>
      <c r="T2" s="146"/>
      <c r="U2" s="146"/>
    </row>
    <row r="3" spans="1:21" ht="15.75">
      <c r="A3" s="2"/>
      <c r="B3" s="3"/>
      <c r="C3" s="3"/>
      <c r="D3" s="4"/>
      <c r="E3" s="4"/>
      <c r="F3" s="4"/>
      <c r="G3" s="4"/>
      <c r="H3" s="5"/>
      <c r="I3" s="6">
        <f>COUNTBLANK(D11:U21)</f>
        <v>0</v>
      </c>
      <c r="J3" s="7">
        <f>COUNTA(D11:U21)</f>
        <v>198</v>
      </c>
      <c r="K3" s="7">
        <f>I3+J3</f>
        <v>198</v>
      </c>
      <c r="L3" s="7"/>
      <c r="M3" s="46"/>
      <c r="N3" s="8"/>
      <c r="O3" s="8"/>
      <c r="P3" s="148" t="s">
        <v>155</v>
      </c>
      <c r="Q3" s="148"/>
      <c r="R3" s="148"/>
      <c r="S3" s="148"/>
      <c r="T3" s="148"/>
      <c r="U3" s="148"/>
    </row>
    <row r="4" spans="1:21" ht="15">
      <c r="A4" s="149" t="s">
        <v>20</v>
      </c>
      <c r="B4" s="149" t="s">
        <v>21</v>
      </c>
      <c r="C4" s="153" t="s">
        <v>23</v>
      </c>
      <c r="D4" s="153" t="s">
        <v>24</v>
      </c>
      <c r="E4" s="153"/>
      <c r="F4" s="143" t="s">
        <v>25</v>
      </c>
      <c r="G4" s="157" t="s">
        <v>156</v>
      </c>
      <c r="H4" s="143" t="s">
        <v>27</v>
      </c>
      <c r="I4" s="158" t="s">
        <v>24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4" t="s">
        <v>28</v>
      </c>
      <c r="U4" s="140" t="s">
        <v>29</v>
      </c>
    </row>
    <row r="5" spans="1:21" ht="15">
      <c r="A5" s="150"/>
      <c r="B5" s="150"/>
      <c r="C5" s="153"/>
      <c r="D5" s="153" t="s">
        <v>157</v>
      </c>
      <c r="E5" s="153" t="s">
        <v>31</v>
      </c>
      <c r="F5" s="143"/>
      <c r="G5" s="157"/>
      <c r="H5" s="143"/>
      <c r="I5" s="143" t="s">
        <v>32</v>
      </c>
      <c r="J5" s="153" t="s">
        <v>24</v>
      </c>
      <c r="K5" s="153"/>
      <c r="L5" s="153"/>
      <c r="M5" s="153"/>
      <c r="N5" s="153"/>
      <c r="O5" s="153"/>
      <c r="P5" s="153"/>
      <c r="Q5" s="157" t="s">
        <v>158</v>
      </c>
      <c r="R5" s="143" t="s">
        <v>34</v>
      </c>
      <c r="S5" s="142" t="s">
        <v>35</v>
      </c>
      <c r="T5" s="155"/>
      <c r="U5" s="141"/>
    </row>
    <row r="6" spans="1:21" ht="15">
      <c r="A6" s="150"/>
      <c r="B6" s="150"/>
      <c r="C6" s="153"/>
      <c r="D6" s="153"/>
      <c r="E6" s="153"/>
      <c r="F6" s="143"/>
      <c r="G6" s="157"/>
      <c r="H6" s="143"/>
      <c r="I6" s="143"/>
      <c r="J6" s="143" t="s">
        <v>36</v>
      </c>
      <c r="K6" s="153" t="s">
        <v>24</v>
      </c>
      <c r="L6" s="153"/>
      <c r="M6" s="153"/>
      <c r="N6" s="143" t="s">
        <v>37</v>
      </c>
      <c r="O6" s="160" t="s">
        <v>38</v>
      </c>
      <c r="P6" s="143" t="s">
        <v>39</v>
      </c>
      <c r="Q6" s="157"/>
      <c r="R6" s="143"/>
      <c r="S6" s="142"/>
      <c r="T6" s="155"/>
      <c r="U6" s="141"/>
    </row>
    <row r="7" spans="1:21" ht="15">
      <c r="A7" s="150"/>
      <c r="B7" s="150"/>
      <c r="C7" s="153"/>
      <c r="D7" s="153"/>
      <c r="E7" s="153"/>
      <c r="F7" s="143"/>
      <c r="G7" s="157"/>
      <c r="H7" s="143"/>
      <c r="I7" s="143"/>
      <c r="J7" s="143"/>
      <c r="K7" s="153"/>
      <c r="L7" s="153"/>
      <c r="M7" s="153"/>
      <c r="N7" s="143"/>
      <c r="O7" s="160"/>
      <c r="P7" s="143"/>
      <c r="Q7" s="157"/>
      <c r="R7" s="143"/>
      <c r="S7" s="142"/>
      <c r="T7" s="155"/>
      <c r="U7" s="141"/>
    </row>
    <row r="8" spans="1:21" ht="51.75" customHeight="1">
      <c r="A8" s="151"/>
      <c r="B8" s="151"/>
      <c r="C8" s="153"/>
      <c r="D8" s="153"/>
      <c r="E8" s="153"/>
      <c r="F8" s="143"/>
      <c r="G8" s="157"/>
      <c r="H8" s="143"/>
      <c r="I8" s="143"/>
      <c r="J8" s="143"/>
      <c r="K8" s="9" t="s">
        <v>40</v>
      </c>
      <c r="L8" s="9" t="s">
        <v>41</v>
      </c>
      <c r="M8" s="9" t="s">
        <v>159</v>
      </c>
      <c r="N8" s="143"/>
      <c r="O8" s="160"/>
      <c r="P8" s="143"/>
      <c r="Q8" s="157"/>
      <c r="R8" s="143"/>
      <c r="S8" s="142"/>
      <c r="T8" s="156"/>
      <c r="U8" s="141"/>
    </row>
    <row r="9" spans="1:21" ht="15">
      <c r="A9" s="163" t="s">
        <v>42</v>
      </c>
      <c r="B9" s="164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</row>
    <row r="10" spans="1:21" ht="15">
      <c r="A10" s="165" t="s">
        <v>43</v>
      </c>
      <c r="B10" s="165"/>
      <c r="C10" s="47">
        <v>481282135.543</v>
      </c>
      <c r="D10" s="47">
        <v>276085275.682</v>
      </c>
      <c r="E10" s="47">
        <v>205196859.86099997</v>
      </c>
      <c r="F10" s="47">
        <v>4289745</v>
      </c>
      <c r="G10" s="47">
        <v>0</v>
      </c>
      <c r="H10" s="47">
        <v>476992390.543</v>
      </c>
      <c r="I10" s="47">
        <v>293595154.327</v>
      </c>
      <c r="J10" s="47">
        <v>58100087.428</v>
      </c>
      <c r="K10" s="47">
        <v>48905817.514</v>
      </c>
      <c r="L10" s="47">
        <v>9181661.913999999</v>
      </c>
      <c r="M10" s="47">
        <v>12608</v>
      </c>
      <c r="N10" s="47">
        <v>234517521.89900002</v>
      </c>
      <c r="O10" s="47">
        <v>977545</v>
      </c>
      <c r="P10" s="47">
        <v>0</v>
      </c>
      <c r="Q10" s="47">
        <v>138112908.21600002</v>
      </c>
      <c r="R10" s="47">
        <v>45284328</v>
      </c>
      <c r="S10" s="47">
        <v>0</v>
      </c>
      <c r="T10" s="47">
        <v>418892303.115</v>
      </c>
      <c r="U10" s="48">
        <f aca="true" t="shared" si="0" ref="U10:U69">IF(I10&lt;&gt;0,J10/I10,"")</f>
        <v>0.19789184723154307</v>
      </c>
    </row>
    <row r="11" spans="1:21" ht="15">
      <c r="A11" s="49" t="s">
        <v>44</v>
      </c>
      <c r="B11" s="50" t="s">
        <v>160</v>
      </c>
      <c r="C11" s="51">
        <v>149623793</v>
      </c>
      <c r="D11" s="51">
        <v>103830056</v>
      </c>
      <c r="E11" s="51">
        <v>45793737</v>
      </c>
      <c r="F11" s="51">
        <v>2362815</v>
      </c>
      <c r="G11" s="51">
        <v>0</v>
      </c>
      <c r="H11" s="51">
        <v>147260978</v>
      </c>
      <c r="I11" s="51">
        <v>91823725</v>
      </c>
      <c r="J11" s="51">
        <v>14452515</v>
      </c>
      <c r="K11" s="51">
        <v>14439907</v>
      </c>
      <c r="L11" s="51">
        <v>0</v>
      </c>
      <c r="M11" s="51">
        <v>12608</v>
      </c>
      <c r="N11" s="51">
        <v>77371210</v>
      </c>
      <c r="O11" s="51">
        <v>0</v>
      </c>
      <c r="P11" s="51">
        <v>0</v>
      </c>
      <c r="Q11" s="51">
        <v>33316376</v>
      </c>
      <c r="R11" s="51">
        <v>22120877</v>
      </c>
      <c r="S11" s="51">
        <v>0</v>
      </c>
      <c r="T11" s="51">
        <v>132808463</v>
      </c>
      <c r="U11" s="52">
        <f t="shared" si="0"/>
        <v>0.15739412662686034</v>
      </c>
    </row>
    <row r="12" spans="1:21" ht="15">
      <c r="A12" s="53" t="s">
        <v>57</v>
      </c>
      <c r="B12" s="19" t="s">
        <v>6</v>
      </c>
      <c r="C12" s="54">
        <v>35900</v>
      </c>
      <c r="D12" s="55">
        <v>0</v>
      </c>
      <c r="E12" s="56">
        <v>35900</v>
      </c>
      <c r="F12" s="56">
        <v>2900</v>
      </c>
      <c r="G12" s="56">
        <v>0</v>
      </c>
      <c r="H12" s="57">
        <v>33000</v>
      </c>
      <c r="I12" s="57">
        <v>33000</v>
      </c>
      <c r="J12" s="57">
        <v>33000</v>
      </c>
      <c r="K12" s="58">
        <v>33000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9">
        <v>0</v>
      </c>
      <c r="R12" s="58">
        <v>0</v>
      </c>
      <c r="S12" s="58">
        <v>0</v>
      </c>
      <c r="T12" s="57">
        <v>0</v>
      </c>
      <c r="U12" s="60">
        <f t="shared" si="0"/>
        <v>1</v>
      </c>
    </row>
    <row r="13" spans="1:21" ht="15">
      <c r="A13" s="53" t="s">
        <v>75</v>
      </c>
      <c r="B13" s="19" t="s">
        <v>46</v>
      </c>
      <c r="C13" s="54">
        <v>97733</v>
      </c>
      <c r="D13" s="55">
        <v>0</v>
      </c>
      <c r="E13" s="56">
        <v>97733</v>
      </c>
      <c r="F13" s="56">
        <v>77533</v>
      </c>
      <c r="G13" s="56">
        <v>0</v>
      </c>
      <c r="H13" s="57">
        <v>20200</v>
      </c>
      <c r="I13" s="57">
        <v>20200</v>
      </c>
      <c r="J13" s="57">
        <v>20200</v>
      </c>
      <c r="K13" s="58">
        <v>20200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9">
        <v>0</v>
      </c>
      <c r="R13" s="58">
        <v>0</v>
      </c>
      <c r="S13" s="58">
        <v>0</v>
      </c>
      <c r="T13" s="57">
        <v>0</v>
      </c>
      <c r="U13" s="60">
        <f t="shared" si="0"/>
        <v>1</v>
      </c>
    </row>
    <row r="14" spans="1:21" ht="15">
      <c r="A14" s="53" t="s">
        <v>89</v>
      </c>
      <c r="B14" s="19" t="s">
        <v>47</v>
      </c>
      <c r="C14" s="54">
        <v>362280</v>
      </c>
      <c r="D14" s="55">
        <v>306680</v>
      </c>
      <c r="E14" s="56">
        <v>55600</v>
      </c>
      <c r="F14" s="56">
        <v>46300</v>
      </c>
      <c r="G14" s="56">
        <v>0</v>
      </c>
      <c r="H14" s="57">
        <v>315980</v>
      </c>
      <c r="I14" s="57">
        <v>9300</v>
      </c>
      <c r="J14" s="57">
        <v>9300</v>
      </c>
      <c r="K14" s="58">
        <v>9300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9">
        <v>0</v>
      </c>
      <c r="R14" s="58">
        <v>306680</v>
      </c>
      <c r="S14" s="58">
        <v>0</v>
      </c>
      <c r="T14" s="57">
        <v>306680</v>
      </c>
      <c r="U14" s="60">
        <f t="shared" si="0"/>
        <v>1</v>
      </c>
    </row>
    <row r="15" spans="1:21" ht="15">
      <c r="A15" s="53" t="s">
        <v>95</v>
      </c>
      <c r="B15" s="19" t="s">
        <v>48</v>
      </c>
      <c r="C15" s="54">
        <v>1022511</v>
      </c>
      <c r="D15" s="61">
        <v>1019011</v>
      </c>
      <c r="E15" s="62">
        <v>3500</v>
      </c>
      <c r="F15" s="62">
        <v>3200</v>
      </c>
      <c r="G15" s="62">
        <v>0</v>
      </c>
      <c r="H15" s="57">
        <v>1019311</v>
      </c>
      <c r="I15" s="57">
        <v>897269</v>
      </c>
      <c r="J15" s="57">
        <v>300</v>
      </c>
      <c r="K15" s="58">
        <v>300</v>
      </c>
      <c r="L15" s="58">
        <v>0</v>
      </c>
      <c r="M15" s="58">
        <v>0</v>
      </c>
      <c r="N15" s="58">
        <v>896969</v>
      </c>
      <c r="O15" s="58">
        <v>0</v>
      </c>
      <c r="P15" s="58">
        <v>0</v>
      </c>
      <c r="Q15" s="59">
        <v>122042</v>
      </c>
      <c r="R15" s="58">
        <v>0</v>
      </c>
      <c r="S15" s="58">
        <v>0</v>
      </c>
      <c r="T15" s="57">
        <v>1019011</v>
      </c>
      <c r="U15" s="60">
        <f t="shared" si="0"/>
        <v>0.0003343478934410974</v>
      </c>
    </row>
    <row r="16" spans="1:21" ht="15">
      <c r="A16" s="53" t="s">
        <v>107</v>
      </c>
      <c r="B16" s="19" t="s">
        <v>49</v>
      </c>
      <c r="C16" s="54">
        <v>88907414</v>
      </c>
      <c r="D16" s="63">
        <v>65821617</v>
      </c>
      <c r="E16" s="64">
        <v>23085797</v>
      </c>
      <c r="F16" s="64">
        <v>800000</v>
      </c>
      <c r="G16" s="64">
        <v>0</v>
      </c>
      <c r="H16" s="57">
        <v>88107414</v>
      </c>
      <c r="I16" s="57">
        <v>43179632</v>
      </c>
      <c r="J16" s="57">
        <v>6378044</v>
      </c>
      <c r="K16" s="58">
        <v>6365436</v>
      </c>
      <c r="L16" s="58">
        <v>0</v>
      </c>
      <c r="M16" s="58">
        <v>12608</v>
      </c>
      <c r="N16" s="58">
        <v>36801588</v>
      </c>
      <c r="O16" s="58">
        <v>0</v>
      </c>
      <c r="P16" s="58">
        <v>0</v>
      </c>
      <c r="Q16" s="59">
        <v>24183616</v>
      </c>
      <c r="R16" s="58">
        <v>20744166</v>
      </c>
      <c r="S16" s="58">
        <v>0</v>
      </c>
      <c r="T16" s="57">
        <v>81729370</v>
      </c>
      <c r="U16" s="60">
        <f t="shared" si="0"/>
        <v>0.1477095497247406</v>
      </c>
    </row>
    <row r="17" spans="1:21" ht="15">
      <c r="A17" s="53" t="s">
        <v>115</v>
      </c>
      <c r="B17" s="19" t="s">
        <v>50</v>
      </c>
      <c r="C17" s="54">
        <v>18377134</v>
      </c>
      <c r="D17" s="63">
        <v>9436070</v>
      </c>
      <c r="E17" s="64">
        <v>8941064</v>
      </c>
      <c r="F17" s="64">
        <v>1213865</v>
      </c>
      <c r="G17" s="64">
        <v>0</v>
      </c>
      <c r="H17" s="57">
        <v>17163269</v>
      </c>
      <c r="I17" s="57">
        <v>9225145</v>
      </c>
      <c r="J17" s="57">
        <v>3695897</v>
      </c>
      <c r="K17" s="58">
        <v>3695897</v>
      </c>
      <c r="L17" s="58">
        <v>0</v>
      </c>
      <c r="M17" s="58">
        <v>0</v>
      </c>
      <c r="N17" s="58">
        <v>5529248</v>
      </c>
      <c r="O17" s="58">
        <v>0</v>
      </c>
      <c r="P17" s="58">
        <v>0</v>
      </c>
      <c r="Q17" s="59">
        <v>6868093</v>
      </c>
      <c r="R17" s="58">
        <v>1070031</v>
      </c>
      <c r="S17" s="58">
        <v>0</v>
      </c>
      <c r="T17" s="57">
        <v>13467372</v>
      </c>
      <c r="U17" s="60">
        <f t="shared" si="0"/>
        <v>0.40063294398082633</v>
      </c>
    </row>
    <row r="18" spans="1:21" ht="15">
      <c r="A18" s="53" t="s">
        <v>123</v>
      </c>
      <c r="B18" s="19" t="s">
        <v>51</v>
      </c>
      <c r="C18" s="54">
        <v>96533</v>
      </c>
      <c r="D18" s="63">
        <v>72385</v>
      </c>
      <c r="E18" s="64">
        <v>24148</v>
      </c>
      <c r="F18" s="64">
        <v>15500</v>
      </c>
      <c r="G18" s="64">
        <v>0</v>
      </c>
      <c r="H18" s="57">
        <v>81033</v>
      </c>
      <c r="I18" s="57">
        <v>8648</v>
      </c>
      <c r="J18" s="57">
        <v>8648</v>
      </c>
      <c r="K18" s="58">
        <v>8648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72385</v>
      </c>
      <c r="R18" s="58">
        <v>0</v>
      </c>
      <c r="S18" s="58">
        <v>0</v>
      </c>
      <c r="T18" s="57">
        <v>72385</v>
      </c>
      <c r="U18" s="60">
        <f t="shared" si="0"/>
        <v>1</v>
      </c>
    </row>
    <row r="19" spans="1:21" ht="15">
      <c r="A19" s="53" t="s">
        <v>133</v>
      </c>
      <c r="B19" s="19" t="s">
        <v>52</v>
      </c>
      <c r="C19" s="54">
        <v>40473367</v>
      </c>
      <c r="D19" s="63">
        <v>27083130</v>
      </c>
      <c r="E19" s="64">
        <v>13390237</v>
      </c>
      <c r="F19" s="64">
        <v>80000</v>
      </c>
      <c r="G19" s="64">
        <v>0</v>
      </c>
      <c r="H19" s="57">
        <v>40393367</v>
      </c>
      <c r="I19" s="57">
        <v>38328228</v>
      </c>
      <c r="J19" s="57">
        <v>4270787</v>
      </c>
      <c r="K19" s="58">
        <v>4270787</v>
      </c>
      <c r="L19" s="58">
        <v>0</v>
      </c>
      <c r="M19" s="58">
        <v>0</v>
      </c>
      <c r="N19" s="58">
        <v>34057441</v>
      </c>
      <c r="O19" s="58">
        <v>0</v>
      </c>
      <c r="P19" s="58">
        <v>0</v>
      </c>
      <c r="Q19" s="59">
        <v>2065139</v>
      </c>
      <c r="R19" s="58">
        <v>0</v>
      </c>
      <c r="S19" s="58">
        <v>0</v>
      </c>
      <c r="T19" s="57">
        <v>36122580</v>
      </c>
      <c r="U19" s="60">
        <f t="shared" si="0"/>
        <v>0.11142667487784721</v>
      </c>
    </row>
    <row r="20" spans="1:21" ht="15">
      <c r="A20" s="53" t="s">
        <v>139</v>
      </c>
      <c r="B20" s="19" t="s">
        <v>53</v>
      </c>
      <c r="C20" s="54">
        <v>130150</v>
      </c>
      <c r="D20" s="63">
        <v>85463</v>
      </c>
      <c r="E20" s="64">
        <v>44687</v>
      </c>
      <c r="F20" s="64">
        <v>9667</v>
      </c>
      <c r="G20" s="64">
        <v>0</v>
      </c>
      <c r="H20" s="57">
        <v>120483</v>
      </c>
      <c r="I20" s="57">
        <v>120483</v>
      </c>
      <c r="J20" s="57">
        <v>35020</v>
      </c>
      <c r="K20" s="58">
        <v>35020</v>
      </c>
      <c r="L20" s="58">
        <v>0</v>
      </c>
      <c r="M20" s="58">
        <v>0</v>
      </c>
      <c r="N20" s="58">
        <v>85463</v>
      </c>
      <c r="O20" s="58">
        <v>0</v>
      </c>
      <c r="P20" s="58">
        <v>0</v>
      </c>
      <c r="Q20" s="59">
        <v>0</v>
      </c>
      <c r="R20" s="58">
        <v>0</v>
      </c>
      <c r="S20" s="58">
        <v>0</v>
      </c>
      <c r="T20" s="57">
        <v>85463</v>
      </c>
      <c r="U20" s="60">
        <f t="shared" si="0"/>
        <v>0.29066341309562344</v>
      </c>
    </row>
    <row r="21" spans="1:21" ht="15">
      <c r="A21" s="53" t="s">
        <v>145</v>
      </c>
      <c r="B21" s="19" t="s">
        <v>54</v>
      </c>
      <c r="C21" s="54">
        <v>120771</v>
      </c>
      <c r="D21" s="63">
        <v>5700</v>
      </c>
      <c r="E21" s="64">
        <v>115071</v>
      </c>
      <c r="F21" s="64">
        <v>113850</v>
      </c>
      <c r="G21" s="64">
        <v>0</v>
      </c>
      <c r="H21" s="57">
        <v>6921</v>
      </c>
      <c r="I21" s="57">
        <v>1820</v>
      </c>
      <c r="J21" s="57">
        <v>1319</v>
      </c>
      <c r="K21" s="58">
        <v>1319</v>
      </c>
      <c r="L21" s="58">
        <v>0</v>
      </c>
      <c r="M21" s="58">
        <v>0</v>
      </c>
      <c r="N21" s="58">
        <v>501</v>
      </c>
      <c r="O21" s="58">
        <v>0</v>
      </c>
      <c r="P21" s="58">
        <v>0</v>
      </c>
      <c r="Q21" s="59">
        <v>5101</v>
      </c>
      <c r="R21" s="58">
        <v>0</v>
      </c>
      <c r="S21" s="58">
        <v>0</v>
      </c>
      <c r="T21" s="57">
        <v>5602</v>
      </c>
      <c r="U21" s="60">
        <f t="shared" si="0"/>
        <v>0.7247252747252747</v>
      </c>
    </row>
    <row r="22" spans="1:21" ht="15">
      <c r="A22" s="13" t="s">
        <v>55</v>
      </c>
      <c r="B22" s="14" t="s">
        <v>56</v>
      </c>
      <c r="C22" s="65">
        <v>331658342.543</v>
      </c>
      <c r="D22" s="65">
        <v>172255219.68199998</v>
      </c>
      <c r="E22" s="65">
        <v>159403122.86099997</v>
      </c>
      <c r="F22" s="65">
        <v>1926930</v>
      </c>
      <c r="G22" s="65">
        <v>0</v>
      </c>
      <c r="H22" s="65">
        <v>329731412.543</v>
      </c>
      <c r="I22" s="65">
        <v>201771429.327</v>
      </c>
      <c r="J22" s="65">
        <v>43647572.428</v>
      </c>
      <c r="K22" s="65">
        <v>34465910.514</v>
      </c>
      <c r="L22" s="65">
        <v>9181661.913999999</v>
      </c>
      <c r="M22" s="65">
        <v>0</v>
      </c>
      <c r="N22" s="65">
        <v>157146311.89900002</v>
      </c>
      <c r="O22" s="65">
        <v>977545</v>
      </c>
      <c r="P22" s="65">
        <v>0</v>
      </c>
      <c r="Q22" s="65">
        <v>104796532.216</v>
      </c>
      <c r="R22" s="65">
        <v>23163451</v>
      </c>
      <c r="S22" s="65">
        <v>0</v>
      </c>
      <c r="T22" s="65">
        <v>286083840.115</v>
      </c>
      <c r="U22" s="66">
        <f t="shared" si="0"/>
        <v>0.21632186763797343</v>
      </c>
    </row>
    <row r="23" spans="1:21" ht="15">
      <c r="A23" s="27" t="s">
        <v>57</v>
      </c>
      <c r="B23" s="28" t="s">
        <v>58</v>
      </c>
      <c r="C23" s="67">
        <v>234905630.637</v>
      </c>
      <c r="D23" s="67">
        <v>127276591.409</v>
      </c>
      <c r="E23" s="67">
        <v>107629039.228</v>
      </c>
      <c r="F23" s="67">
        <v>1637707</v>
      </c>
      <c r="G23" s="67">
        <v>0</v>
      </c>
      <c r="H23" s="67">
        <v>233267923.637</v>
      </c>
      <c r="I23" s="67">
        <v>119004968.1</v>
      </c>
      <c r="J23" s="67">
        <v>27164157.633</v>
      </c>
      <c r="K23" s="67">
        <v>24205577.386</v>
      </c>
      <c r="L23" s="67">
        <v>2958580.247</v>
      </c>
      <c r="M23" s="67">
        <v>0</v>
      </c>
      <c r="N23" s="67">
        <v>90863265.46700001</v>
      </c>
      <c r="O23" s="67">
        <v>977545</v>
      </c>
      <c r="P23" s="67">
        <v>0</v>
      </c>
      <c r="Q23" s="67">
        <v>91572771.537</v>
      </c>
      <c r="R23" s="67">
        <v>22690184</v>
      </c>
      <c r="S23" s="67">
        <v>0</v>
      </c>
      <c r="T23" s="67">
        <v>206103766.004</v>
      </c>
      <c r="U23" s="68">
        <f t="shared" si="0"/>
        <v>0.22826070261347353</v>
      </c>
    </row>
    <row r="24" spans="1:21" ht="15">
      <c r="A24" s="31" t="s">
        <v>59</v>
      </c>
      <c r="B24" s="32" t="s">
        <v>60</v>
      </c>
      <c r="C24" s="54">
        <v>2484500</v>
      </c>
      <c r="D24" s="69">
        <v>0</v>
      </c>
      <c r="E24" s="70">
        <v>2484500</v>
      </c>
      <c r="F24" s="70">
        <v>0</v>
      </c>
      <c r="G24" s="70">
        <v>0</v>
      </c>
      <c r="H24" s="57">
        <v>2484500</v>
      </c>
      <c r="I24" s="57">
        <v>2484500</v>
      </c>
      <c r="J24" s="57">
        <v>2484500</v>
      </c>
      <c r="K24" s="58">
        <v>2484500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7">
        <v>0</v>
      </c>
      <c r="U24" s="60">
        <f t="shared" si="0"/>
        <v>1</v>
      </c>
    </row>
    <row r="25" spans="1:21" ht="15">
      <c r="A25" s="31" t="s">
        <v>61</v>
      </c>
      <c r="B25" s="32" t="s">
        <v>62</v>
      </c>
      <c r="C25" s="54">
        <v>19087388</v>
      </c>
      <c r="D25" s="69">
        <v>12065035</v>
      </c>
      <c r="E25" s="70">
        <v>7022353</v>
      </c>
      <c r="F25" s="70">
        <v>0</v>
      </c>
      <c r="G25" s="70">
        <v>0</v>
      </c>
      <c r="H25" s="57">
        <v>19087388</v>
      </c>
      <c r="I25" s="57">
        <v>14345645</v>
      </c>
      <c r="J25" s="57">
        <v>1977588</v>
      </c>
      <c r="K25" s="58">
        <v>1931588</v>
      </c>
      <c r="L25" s="58">
        <v>46000</v>
      </c>
      <c r="M25" s="58">
        <v>0</v>
      </c>
      <c r="N25" s="58">
        <v>12348057</v>
      </c>
      <c r="O25" s="58">
        <v>20000</v>
      </c>
      <c r="P25" s="58">
        <v>0</v>
      </c>
      <c r="Q25" s="58">
        <v>4741743</v>
      </c>
      <c r="R25" s="58">
        <v>0</v>
      </c>
      <c r="S25" s="58">
        <v>0</v>
      </c>
      <c r="T25" s="57">
        <v>17109800</v>
      </c>
      <c r="U25" s="60">
        <f t="shared" si="0"/>
        <v>0.13785284663045824</v>
      </c>
    </row>
    <row r="26" spans="1:21" ht="15">
      <c r="A26" s="31" t="s">
        <v>63</v>
      </c>
      <c r="B26" s="32" t="s">
        <v>64</v>
      </c>
      <c r="C26" s="54">
        <v>22236944</v>
      </c>
      <c r="D26" s="69">
        <v>7143220</v>
      </c>
      <c r="E26" s="70">
        <v>15093724</v>
      </c>
      <c r="F26" s="70">
        <v>64194</v>
      </c>
      <c r="G26" s="70">
        <v>0</v>
      </c>
      <c r="H26" s="57">
        <v>22172750</v>
      </c>
      <c r="I26" s="57">
        <v>19545203</v>
      </c>
      <c r="J26" s="57">
        <v>2015313</v>
      </c>
      <c r="K26" s="58">
        <v>1398313</v>
      </c>
      <c r="L26" s="58">
        <v>617000</v>
      </c>
      <c r="M26" s="58">
        <v>0</v>
      </c>
      <c r="N26" s="58">
        <v>16678939</v>
      </c>
      <c r="O26" s="58">
        <v>850951</v>
      </c>
      <c r="P26" s="58">
        <v>0</v>
      </c>
      <c r="Q26" s="58">
        <v>2627547</v>
      </c>
      <c r="R26" s="58">
        <v>0</v>
      </c>
      <c r="S26" s="58">
        <v>0</v>
      </c>
      <c r="T26" s="57">
        <v>20157437</v>
      </c>
      <c r="U26" s="60">
        <f t="shared" si="0"/>
        <v>0.10311036421571063</v>
      </c>
    </row>
    <row r="27" spans="1:21" ht="15">
      <c r="A27" s="31" t="s">
        <v>65</v>
      </c>
      <c r="B27" s="32" t="s">
        <v>66</v>
      </c>
      <c r="C27" s="54">
        <v>108100947</v>
      </c>
      <c r="D27" s="69">
        <v>48870263</v>
      </c>
      <c r="E27" s="70">
        <v>59230684</v>
      </c>
      <c r="F27" s="70">
        <v>585000</v>
      </c>
      <c r="G27" s="70">
        <v>0</v>
      </c>
      <c r="H27" s="57">
        <v>107515947</v>
      </c>
      <c r="I27" s="57">
        <v>32143853</v>
      </c>
      <c r="J27" s="57">
        <v>7764136</v>
      </c>
      <c r="K27" s="58">
        <v>6194131</v>
      </c>
      <c r="L27" s="58">
        <v>1570005</v>
      </c>
      <c r="M27" s="58">
        <v>0</v>
      </c>
      <c r="N27" s="58">
        <v>24318519</v>
      </c>
      <c r="O27" s="58">
        <v>61198</v>
      </c>
      <c r="P27" s="58">
        <v>0</v>
      </c>
      <c r="Q27" s="58">
        <v>52681910</v>
      </c>
      <c r="R27" s="58">
        <v>22690184</v>
      </c>
      <c r="S27" s="58">
        <v>0</v>
      </c>
      <c r="T27" s="57">
        <v>99751811</v>
      </c>
      <c r="U27" s="60">
        <f t="shared" si="0"/>
        <v>0.24154341422604192</v>
      </c>
    </row>
    <row r="28" spans="1:21" ht="15">
      <c r="A28" s="31" t="s">
        <v>67</v>
      </c>
      <c r="B28" s="32" t="s">
        <v>68</v>
      </c>
      <c r="C28" s="54">
        <v>10600597</v>
      </c>
      <c r="D28" s="69">
        <v>5511773</v>
      </c>
      <c r="E28" s="70">
        <v>5088824</v>
      </c>
      <c r="F28" s="70">
        <v>0</v>
      </c>
      <c r="G28" s="70">
        <v>0</v>
      </c>
      <c r="H28" s="57">
        <v>10600597</v>
      </c>
      <c r="I28" s="57">
        <v>7943604</v>
      </c>
      <c r="J28" s="57">
        <v>1752585</v>
      </c>
      <c r="K28" s="58">
        <v>1623450</v>
      </c>
      <c r="L28" s="58">
        <v>129135</v>
      </c>
      <c r="M28" s="58">
        <v>0</v>
      </c>
      <c r="N28" s="58">
        <v>6191019</v>
      </c>
      <c r="O28" s="58">
        <v>0</v>
      </c>
      <c r="P28" s="58">
        <v>0</v>
      </c>
      <c r="Q28" s="58">
        <v>2656993</v>
      </c>
      <c r="R28" s="58">
        <v>0</v>
      </c>
      <c r="S28" s="58">
        <v>0</v>
      </c>
      <c r="T28" s="57">
        <v>8848012</v>
      </c>
      <c r="U28" s="60">
        <f t="shared" si="0"/>
        <v>0.2206284452246109</v>
      </c>
    </row>
    <row r="29" spans="1:21" ht="15">
      <c r="A29" s="31" t="s">
        <v>69</v>
      </c>
      <c r="B29" s="32" t="s">
        <v>70</v>
      </c>
      <c r="C29" s="54">
        <v>13785823.637</v>
      </c>
      <c r="D29" s="69">
        <v>9738484.409</v>
      </c>
      <c r="E29" s="70">
        <v>4047339.2279999997</v>
      </c>
      <c r="F29" s="70">
        <v>2690</v>
      </c>
      <c r="G29" s="70">
        <v>0</v>
      </c>
      <c r="H29" s="57">
        <v>13783133.637</v>
      </c>
      <c r="I29" s="57">
        <v>9352415.1</v>
      </c>
      <c r="J29" s="57">
        <v>2018395.633</v>
      </c>
      <c r="K29" s="58">
        <v>1994911.386</v>
      </c>
      <c r="L29" s="58">
        <v>23484.247</v>
      </c>
      <c r="M29" s="58">
        <v>0</v>
      </c>
      <c r="N29" s="58">
        <v>7334019.467</v>
      </c>
      <c r="O29" s="58">
        <v>0</v>
      </c>
      <c r="P29" s="58">
        <v>0</v>
      </c>
      <c r="Q29" s="58">
        <v>4430718.5370000005</v>
      </c>
      <c r="R29" s="58">
        <v>0</v>
      </c>
      <c r="S29" s="58">
        <v>0</v>
      </c>
      <c r="T29" s="57">
        <v>11764738.004</v>
      </c>
      <c r="U29" s="60">
        <f t="shared" si="0"/>
        <v>0.2158154456809771</v>
      </c>
    </row>
    <row r="30" spans="1:21" ht="15">
      <c r="A30" s="31" t="s">
        <v>71</v>
      </c>
      <c r="B30" s="32" t="s">
        <v>72</v>
      </c>
      <c r="C30" s="54">
        <v>30753834</v>
      </c>
      <c r="D30" s="69">
        <v>24587473</v>
      </c>
      <c r="E30" s="70">
        <v>6166361</v>
      </c>
      <c r="F30" s="70">
        <v>311368</v>
      </c>
      <c r="G30" s="70">
        <v>0</v>
      </c>
      <c r="H30" s="57">
        <v>30442466</v>
      </c>
      <c r="I30" s="57">
        <v>18350010</v>
      </c>
      <c r="J30" s="57">
        <v>3209423</v>
      </c>
      <c r="K30" s="58">
        <v>2810067</v>
      </c>
      <c r="L30" s="58">
        <v>399356</v>
      </c>
      <c r="M30" s="58">
        <v>0</v>
      </c>
      <c r="N30" s="58">
        <v>15133187</v>
      </c>
      <c r="O30" s="58">
        <v>7400</v>
      </c>
      <c r="P30" s="58">
        <v>0</v>
      </c>
      <c r="Q30" s="58">
        <v>12092456</v>
      </c>
      <c r="R30" s="58">
        <v>0</v>
      </c>
      <c r="S30" s="58">
        <v>0</v>
      </c>
      <c r="T30" s="57">
        <v>27233043</v>
      </c>
      <c r="U30" s="60">
        <f t="shared" si="0"/>
        <v>0.1749003406537653</v>
      </c>
    </row>
    <row r="31" spans="1:21" ht="15">
      <c r="A31" s="31" t="s">
        <v>73</v>
      </c>
      <c r="B31" s="32" t="s">
        <v>74</v>
      </c>
      <c r="C31" s="54">
        <v>27855597</v>
      </c>
      <c r="D31" s="69">
        <v>19360343</v>
      </c>
      <c r="E31" s="70">
        <v>8495254</v>
      </c>
      <c r="F31" s="70">
        <v>674455</v>
      </c>
      <c r="G31" s="70">
        <v>0</v>
      </c>
      <c r="H31" s="57">
        <v>27181142</v>
      </c>
      <c r="I31" s="57">
        <v>14839738</v>
      </c>
      <c r="J31" s="57">
        <v>5942217</v>
      </c>
      <c r="K31" s="58">
        <v>5768617</v>
      </c>
      <c r="L31" s="58">
        <v>173600</v>
      </c>
      <c r="M31" s="58">
        <v>0</v>
      </c>
      <c r="N31" s="58">
        <v>8859525</v>
      </c>
      <c r="O31" s="58">
        <v>37996</v>
      </c>
      <c r="P31" s="58">
        <v>0</v>
      </c>
      <c r="Q31" s="58">
        <v>12341404</v>
      </c>
      <c r="R31" s="58">
        <v>0</v>
      </c>
      <c r="S31" s="58">
        <v>0</v>
      </c>
      <c r="T31" s="57">
        <v>21238925</v>
      </c>
      <c r="U31" s="60">
        <f t="shared" si="0"/>
        <v>0.4004260048256917</v>
      </c>
    </row>
    <row r="32" spans="1:21" ht="15">
      <c r="A32" s="27" t="s">
        <v>75</v>
      </c>
      <c r="B32" s="33" t="s">
        <v>76</v>
      </c>
      <c r="C32" s="67">
        <v>32738838</v>
      </c>
      <c r="D32" s="67">
        <v>13488693</v>
      </c>
      <c r="E32" s="67">
        <v>19250145</v>
      </c>
      <c r="F32" s="67">
        <v>1200</v>
      </c>
      <c r="G32" s="67">
        <v>0</v>
      </c>
      <c r="H32" s="67">
        <v>32737638</v>
      </c>
      <c r="I32" s="67">
        <v>29641620</v>
      </c>
      <c r="J32" s="67">
        <v>7259318</v>
      </c>
      <c r="K32" s="67">
        <v>1872466</v>
      </c>
      <c r="L32" s="67">
        <v>5386852</v>
      </c>
      <c r="M32" s="67">
        <v>0</v>
      </c>
      <c r="N32" s="67">
        <v>22382302</v>
      </c>
      <c r="O32" s="67">
        <v>0</v>
      </c>
      <c r="P32" s="67">
        <v>0</v>
      </c>
      <c r="Q32" s="67">
        <v>2622751</v>
      </c>
      <c r="R32" s="67">
        <v>473267</v>
      </c>
      <c r="S32" s="67">
        <v>0</v>
      </c>
      <c r="T32" s="67">
        <v>25478320</v>
      </c>
      <c r="U32" s="68">
        <f t="shared" si="0"/>
        <v>0.2449028764284813</v>
      </c>
    </row>
    <row r="33" spans="1:21" ht="15">
      <c r="A33" s="31" t="s">
        <v>77</v>
      </c>
      <c r="B33" s="32" t="s">
        <v>78</v>
      </c>
      <c r="C33" s="54">
        <v>3189532</v>
      </c>
      <c r="D33" s="69">
        <v>3008114</v>
      </c>
      <c r="E33" s="70">
        <v>181418</v>
      </c>
      <c r="F33" s="70">
        <v>0</v>
      </c>
      <c r="G33" s="70">
        <v>0</v>
      </c>
      <c r="H33" s="57">
        <v>3189532</v>
      </c>
      <c r="I33" s="57">
        <v>3157542</v>
      </c>
      <c r="J33" s="57">
        <v>728397</v>
      </c>
      <c r="K33" s="58">
        <v>728397</v>
      </c>
      <c r="L33" s="58">
        <v>0</v>
      </c>
      <c r="M33" s="58">
        <v>0</v>
      </c>
      <c r="N33" s="58">
        <v>2429145</v>
      </c>
      <c r="O33" s="58">
        <v>0</v>
      </c>
      <c r="P33" s="58">
        <v>0</v>
      </c>
      <c r="Q33" s="58">
        <v>31990</v>
      </c>
      <c r="R33" s="58">
        <v>0</v>
      </c>
      <c r="S33" s="58">
        <v>0</v>
      </c>
      <c r="T33" s="57">
        <v>2461135</v>
      </c>
      <c r="U33" s="60">
        <f t="shared" si="0"/>
        <v>0.2306848174941141</v>
      </c>
    </row>
    <row r="34" spans="1:21" ht="15">
      <c r="A34" s="31" t="s">
        <v>79</v>
      </c>
      <c r="B34" s="32" t="s">
        <v>80</v>
      </c>
      <c r="C34" s="54">
        <v>5244589</v>
      </c>
      <c r="D34" s="69">
        <v>2081128</v>
      </c>
      <c r="E34" s="70">
        <v>3163461</v>
      </c>
      <c r="F34" s="70">
        <v>0</v>
      </c>
      <c r="G34" s="70">
        <v>0</v>
      </c>
      <c r="H34" s="57">
        <v>5244589</v>
      </c>
      <c r="I34" s="57">
        <v>5173064</v>
      </c>
      <c r="J34" s="57">
        <v>1161295</v>
      </c>
      <c r="K34" s="58">
        <v>245006</v>
      </c>
      <c r="L34" s="58">
        <v>916289</v>
      </c>
      <c r="M34" s="58">
        <v>0</v>
      </c>
      <c r="N34" s="58">
        <v>4011769</v>
      </c>
      <c r="O34" s="58">
        <v>0</v>
      </c>
      <c r="P34" s="58">
        <v>0</v>
      </c>
      <c r="Q34" s="58">
        <v>71525</v>
      </c>
      <c r="R34" s="58">
        <v>0</v>
      </c>
      <c r="S34" s="58">
        <v>0</v>
      </c>
      <c r="T34" s="57">
        <v>4083294</v>
      </c>
      <c r="U34" s="60">
        <f t="shared" si="0"/>
        <v>0.22448881359287262</v>
      </c>
    </row>
    <row r="35" spans="1:21" ht="15">
      <c r="A35" s="31" t="s">
        <v>81</v>
      </c>
      <c r="B35" s="32" t="s">
        <v>82</v>
      </c>
      <c r="C35" s="54">
        <v>5549730</v>
      </c>
      <c r="D35" s="69">
        <v>3401442</v>
      </c>
      <c r="E35" s="70">
        <v>2148288</v>
      </c>
      <c r="F35" s="70">
        <v>400</v>
      </c>
      <c r="G35" s="70">
        <v>0</v>
      </c>
      <c r="H35" s="57">
        <v>5549330</v>
      </c>
      <c r="I35" s="57">
        <v>5076063</v>
      </c>
      <c r="J35" s="57">
        <v>529620</v>
      </c>
      <c r="K35" s="58">
        <v>255591</v>
      </c>
      <c r="L35" s="58">
        <v>274029</v>
      </c>
      <c r="M35" s="58">
        <v>0</v>
      </c>
      <c r="N35" s="58">
        <v>4546443</v>
      </c>
      <c r="O35" s="58">
        <v>0</v>
      </c>
      <c r="P35" s="58">
        <v>0</v>
      </c>
      <c r="Q35" s="58">
        <v>0</v>
      </c>
      <c r="R35" s="58">
        <v>473267</v>
      </c>
      <c r="S35" s="58">
        <v>0</v>
      </c>
      <c r="T35" s="57">
        <v>5019710</v>
      </c>
      <c r="U35" s="60">
        <f t="shared" si="0"/>
        <v>0.10433676650585307</v>
      </c>
    </row>
    <row r="36" spans="1:21" ht="15">
      <c r="A36" s="31" t="s">
        <v>83</v>
      </c>
      <c r="B36" s="32" t="s">
        <v>84</v>
      </c>
      <c r="C36" s="54">
        <v>3429005</v>
      </c>
      <c r="D36" s="69">
        <v>564321</v>
      </c>
      <c r="E36" s="70">
        <v>2864684</v>
      </c>
      <c r="F36" s="70">
        <v>0</v>
      </c>
      <c r="G36" s="70">
        <v>0</v>
      </c>
      <c r="H36" s="57">
        <v>3429005</v>
      </c>
      <c r="I36" s="57">
        <v>3164599</v>
      </c>
      <c r="J36" s="57">
        <v>441843</v>
      </c>
      <c r="K36" s="58">
        <v>280093</v>
      </c>
      <c r="L36" s="58">
        <v>161750</v>
      </c>
      <c r="M36" s="58">
        <v>0</v>
      </c>
      <c r="N36" s="58">
        <v>2722756</v>
      </c>
      <c r="O36" s="58">
        <v>0</v>
      </c>
      <c r="P36" s="58">
        <v>0</v>
      </c>
      <c r="Q36" s="58">
        <v>264406</v>
      </c>
      <c r="R36" s="58">
        <v>0</v>
      </c>
      <c r="S36" s="58">
        <v>0</v>
      </c>
      <c r="T36" s="57">
        <v>2987162</v>
      </c>
      <c r="U36" s="60">
        <f t="shared" si="0"/>
        <v>0.1396205332808359</v>
      </c>
    </row>
    <row r="37" spans="1:21" ht="15">
      <c r="A37" s="31" t="s">
        <v>85</v>
      </c>
      <c r="B37" s="32" t="s">
        <v>86</v>
      </c>
      <c r="C37" s="54">
        <v>7204067</v>
      </c>
      <c r="D37" s="69">
        <v>1294803</v>
      </c>
      <c r="E37" s="70">
        <v>5909264</v>
      </c>
      <c r="F37" s="70">
        <v>200</v>
      </c>
      <c r="G37" s="70">
        <v>0</v>
      </c>
      <c r="H37" s="57">
        <v>7203867</v>
      </c>
      <c r="I37" s="57">
        <v>6840968</v>
      </c>
      <c r="J37" s="57">
        <v>3877928</v>
      </c>
      <c r="K37" s="58">
        <v>111607</v>
      </c>
      <c r="L37" s="58">
        <v>3766321</v>
      </c>
      <c r="M37" s="58">
        <v>0</v>
      </c>
      <c r="N37" s="58">
        <v>2963040</v>
      </c>
      <c r="O37" s="58">
        <v>0</v>
      </c>
      <c r="P37" s="58">
        <v>0</v>
      </c>
      <c r="Q37" s="58">
        <v>362899</v>
      </c>
      <c r="R37" s="58">
        <v>0</v>
      </c>
      <c r="S37" s="58">
        <v>0</v>
      </c>
      <c r="T37" s="57">
        <v>3325939</v>
      </c>
      <c r="U37" s="60">
        <f t="shared" si="0"/>
        <v>0.5668683145426203</v>
      </c>
    </row>
    <row r="38" spans="1:21" ht="15">
      <c r="A38" s="31" t="s">
        <v>87</v>
      </c>
      <c r="B38" s="32" t="s">
        <v>88</v>
      </c>
      <c r="C38" s="54">
        <v>8121915</v>
      </c>
      <c r="D38" s="69">
        <v>3138885</v>
      </c>
      <c r="E38" s="70">
        <v>4983030</v>
      </c>
      <c r="F38" s="70">
        <v>600</v>
      </c>
      <c r="G38" s="70">
        <v>0</v>
      </c>
      <c r="H38" s="57">
        <v>8121315</v>
      </c>
      <c r="I38" s="57">
        <v>6229384</v>
      </c>
      <c r="J38" s="57">
        <v>520235</v>
      </c>
      <c r="K38" s="58">
        <v>251772</v>
      </c>
      <c r="L38" s="58">
        <v>268463</v>
      </c>
      <c r="M38" s="58">
        <v>0</v>
      </c>
      <c r="N38" s="58">
        <v>5709149</v>
      </c>
      <c r="O38" s="58">
        <v>0</v>
      </c>
      <c r="P38" s="58">
        <v>0</v>
      </c>
      <c r="Q38" s="58">
        <v>1891931</v>
      </c>
      <c r="R38" s="58">
        <v>0</v>
      </c>
      <c r="S38" s="58">
        <v>0</v>
      </c>
      <c r="T38" s="57">
        <v>7601080</v>
      </c>
      <c r="U38" s="60">
        <f t="shared" si="0"/>
        <v>0.08351307288168461</v>
      </c>
    </row>
    <row r="39" spans="1:21" ht="15">
      <c r="A39" s="27" t="s">
        <v>89</v>
      </c>
      <c r="B39" s="33" t="s">
        <v>90</v>
      </c>
      <c r="C39" s="67">
        <v>13638975</v>
      </c>
      <c r="D39" s="67">
        <v>3687009</v>
      </c>
      <c r="E39" s="67">
        <v>9951966</v>
      </c>
      <c r="F39" s="67">
        <v>55145</v>
      </c>
      <c r="G39" s="67">
        <v>0</v>
      </c>
      <c r="H39" s="67">
        <v>13583830</v>
      </c>
      <c r="I39" s="67">
        <v>13072947</v>
      </c>
      <c r="J39" s="67">
        <v>3509633</v>
      </c>
      <c r="K39" s="67">
        <v>3246904</v>
      </c>
      <c r="L39" s="67">
        <v>262729</v>
      </c>
      <c r="M39" s="67">
        <v>0</v>
      </c>
      <c r="N39" s="67">
        <v>9563314</v>
      </c>
      <c r="O39" s="67">
        <v>0</v>
      </c>
      <c r="P39" s="67">
        <v>0</v>
      </c>
      <c r="Q39" s="67">
        <v>510883</v>
      </c>
      <c r="R39" s="67">
        <v>0</v>
      </c>
      <c r="S39" s="67">
        <v>0</v>
      </c>
      <c r="T39" s="67">
        <v>10074197</v>
      </c>
      <c r="U39" s="68">
        <f t="shared" si="0"/>
        <v>0.2684653276724827</v>
      </c>
    </row>
    <row r="40" spans="1:21" ht="15">
      <c r="A40" s="31" t="s">
        <v>91</v>
      </c>
      <c r="B40" s="32" t="s">
        <v>92</v>
      </c>
      <c r="C40" s="54">
        <v>513365</v>
      </c>
      <c r="D40" s="69">
        <v>302203</v>
      </c>
      <c r="E40" s="70">
        <v>211162</v>
      </c>
      <c r="F40" s="70">
        <v>0</v>
      </c>
      <c r="G40" s="70">
        <v>0</v>
      </c>
      <c r="H40" s="57">
        <v>513365</v>
      </c>
      <c r="I40" s="57">
        <v>438113</v>
      </c>
      <c r="J40" s="57">
        <v>61315</v>
      </c>
      <c r="K40" s="58">
        <v>61315</v>
      </c>
      <c r="L40" s="58">
        <v>0</v>
      </c>
      <c r="M40" s="58">
        <v>0</v>
      </c>
      <c r="N40" s="58">
        <v>376798</v>
      </c>
      <c r="O40" s="58">
        <v>0</v>
      </c>
      <c r="P40" s="58">
        <v>0</v>
      </c>
      <c r="Q40" s="58">
        <v>75252</v>
      </c>
      <c r="R40" s="58">
        <v>0</v>
      </c>
      <c r="S40" s="58">
        <v>0</v>
      </c>
      <c r="T40" s="57">
        <v>452050</v>
      </c>
      <c r="U40" s="60">
        <f t="shared" si="0"/>
        <v>0.13995247801366315</v>
      </c>
    </row>
    <row r="41" spans="1:21" ht="15">
      <c r="A41" s="31" t="s">
        <v>93</v>
      </c>
      <c r="B41" s="32" t="s">
        <v>94</v>
      </c>
      <c r="C41" s="54">
        <v>13125610</v>
      </c>
      <c r="D41" s="69">
        <v>3384806</v>
      </c>
      <c r="E41" s="70">
        <v>9740804</v>
      </c>
      <c r="F41" s="70">
        <v>55145</v>
      </c>
      <c r="G41" s="70">
        <v>0</v>
      </c>
      <c r="H41" s="57">
        <v>13070465</v>
      </c>
      <c r="I41" s="57">
        <v>12634834</v>
      </c>
      <c r="J41" s="57">
        <v>3448318</v>
      </c>
      <c r="K41" s="58">
        <v>3185589</v>
      </c>
      <c r="L41" s="58">
        <v>262729</v>
      </c>
      <c r="M41" s="58">
        <v>0</v>
      </c>
      <c r="N41" s="58">
        <v>9186516</v>
      </c>
      <c r="O41" s="58">
        <v>0</v>
      </c>
      <c r="P41" s="58">
        <v>0</v>
      </c>
      <c r="Q41" s="58">
        <v>435631</v>
      </c>
      <c r="R41" s="58">
        <v>0</v>
      </c>
      <c r="S41" s="58">
        <v>0</v>
      </c>
      <c r="T41" s="57">
        <v>9622147</v>
      </c>
      <c r="U41" s="60">
        <f t="shared" si="0"/>
        <v>0.2729215120673528</v>
      </c>
    </row>
    <row r="42" spans="1:21" ht="15">
      <c r="A42" s="27" t="s">
        <v>95</v>
      </c>
      <c r="B42" s="33" t="s">
        <v>96</v>
      </c>
      <c r="C42" s="67">
        <v>24005127</v>
      </c>
      <c r="D42" s="67">
        <v>19290298</v>
      </c>
      <c r="E42" s="67">
        <v>4714829</v>
      </c>
      <c r="F42" s="67">
        <v>36943</v>
      </c>
      <c r="G42" s="67">
        <v>0</v>
      </c>
      <c r="H42" s="67">
        <v>23968184</v>
      </c>
      <c r="I42" s="67">
        <v>18598462</v>
      </c>
      <c r="J42" s="67">
        <v>2513987</v>
      </c>
      <c r="K42" s="67">
        <v>2366356</v>
      </c>
      <c r="L42" s="67">
        <v>147631</v>
      </c>
      <c r="M42" s="67">
        <v>0</v>
      </c>
      <c r="N42" s="67">
        <v>16084475</v>
      </c>
      <c r="O42" s="67">
        <v>0</v>
      </c>
      <c r="P42" s="67">
        <v>0</v>
      </c>
      <c r="Q42" s="67">
        <v>5369722</v>
      </c>
      <c r="R42" s="67">
        <v>0</v>
      </c>
      <c r="S42" s="67">
        <v>0</v>
      </c>
      <c r="T42" s="67">
        <v>21454197</v>
      </c>
      <c r="U42" s="68">
        <f t="shared" si="0"/>
        <v>0.1351717685042989</v>
      </c>
    </row>
    <row r="43" spans="1:21" ht="15">
      <c r="A43" s="31" t="s">
        <v>97</v>
      </c>
      <c r="B43" s="32" t="s">
        <v>98</v>
      </c>
      <c r="C43" s="54">
        <v>438542</v>
      </c>
      <c r="D43" s="69">
        <v>119184</v>
      </c>
      <c r="E43" s="70">
        <v>319358</v>
      </c>
      <c r="F43" s="70">
        <v>0</v>
      </c>
      <c r="G43" s="70">
        <v>0</v>
      </c>
      <c r="H43" s="57">
        <v>438542</v>
      </c>
      <c r="I43" s="57">
        <v>438542</v>
      </c>
      <c r="J43" s="57">
        <v>169558</v>
      </c>
      <c r="K43" s="58">
        <v>169558</v>
      </c>
      <c r="L43" s="58">
        <v>0</v>
      </c>
      <c r="M43" s="58">
        <v>0</v>
      </c>
      <c r="N43" s="58">
        <v>268984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7">
        <v>268984</v>
      </c>
      <c r="U43" s="60">
        <f t="shared" si="0"/>
        <v>0.3866402761879136</v>
      </c>
    </row>
    <row r="44" spans="1:21" ht="15">
      <c r="A44" s="31" t="s">
        <v>99</v>
      </c>
      <c r="B44" s="32" t="s">
        <v>100</v>
      </c>
      <c r="C44" s="54">
        <v>7886563</v>
      </c>
      <c r="D44" s="69">
        <v>5682309</v>
      </c>
      <c r="E44" s="70">
        <v>2204254</v>
      </c>
      <c r="F44" s="70">
        <v>600</v>
      </c>
      <c r="G44" s="70">
        <v>0</v>
      </c>
      <c r="H44" s="57">
        <v>7885963</v>
      </c>
      <c r="I44" s="57">
        <v>3880508</v>
      </c>
      <c r="J44" s="57">
        <v>1480273</v>
      </c>
      <c r="K44" s="58">
        <v>1391790</v>
      </c>
      <c r="L44" s="58">
        <v>88483</v>
      </c>
      <c r="M44" s="58">
        <v>0</v>
      </c>
      <c r="N44" s="58">
        <v>2400235</v>
      </c>
      <c r="O44" s="58">
        <v>0</v>
      </c>
      <c r="P44" s="58">
        <v>0</v>
      </c>
      <c r="Q44" s="58">
        <v>4005455</v>
      </c>
      <c r="R44" s="58">
        <v>0</v>
      </c>
      <c r="S44" s="58">
        <v>0</v>
      </c>
      <c r="T44" s="57">
        <v>6405690</v>
      </c>
      <c r="U44" s="60">
        <f t="shared" si="0"/>
        <v>0.38146371557538344</v>
      </c>
    </row>
    <row r="45" spans="1:21" ht="15">
      <c r="A45" s="31" t="s">
        <v>101</v>
      </c>
      <c r="B45" s="32" t="s">
        <v>102</v>
      </c>
      <c r="C45" s="54">
        <v>11018525</v>
      </c>
      <c r="D45" s="69">
        <v>10018945</v>
      </c>
      <c r="E45" s="70">
        <v>999580</v>
      </c>
      <c r="F45" s="70">
        <v>24200</v>
      </c>
      <c r="G45" s="70">
        <v>0</v>
      </c>
      <c r="H45" s="57">
        <v>10994325</v>
      </c>
      <c r="I45" s="57">
        <v>10101264</v>
      </c>
      <c r="J45" s="57">
        <v>342448</v>
      </c>
      <c r="K45" s="58">
        <v>325474</v>
      </c>
      <c r="L45" s="58">
        <v>16974</v>
      </c>
      <c r="M45" s="58">
        <v>0</v>
      </c>
      <c r="N45" s="58">
        <v>9758816</v>
      </c>
      <c r="O45" s="58">
        <v>0</v>
      </c>
      <c r="P45" s="58">
        <v>0</v>
      </c>
      <c r="Q45" s="58">
        <v>893061</v>
      </c>
      <c r="R45" s="58">
        <v>0</v>
      </c>
      <c r="S45" s="58">
        <v>0</v>
      </c>
      <c r="T45" s="57">
        <v>10651877</v>
      </c>
      <c r="U45" s="60">
        <f t="shared" si="0"/>
        <v>0.033901499851899726</v>
      </c>
    </row>
    <row r="46" spans="1:21" ht="15">
      <c r="A46" s="31" t="s">
        <v>103</v>
      </c>
      <c r="B46" s="32" t="s">
        <v>104</v>
      </c>
      <c r="C46" s="54">
        <v>107650</v>
      </c>
      <c r="D46" s="69">
        <v>106450</v>
      </c>
      <c r="E46" s="70">
        <v>1200</v>
      </c>
      <c r="F46" s="70">
        <v>0</v>
      </c>
      <c r="G46" s="70">
        <v>0</v>
      </c>
      <c r="H46" s="57">
        <v>107650</v>
      </c>
      <c r="I46" s="57">
        <v>103150</v>
      </c>
      <c r="J46" s="57">
        <v>3150</v>
      </c>
      <c r="K46" s="58">
        <v>3150</v>
      </c>
      <c r="L46" s="58">
        <v>0</v>
      </c>
      <c r="M46" s="58">
        <v>0</v>
      </c>
      <c r="N46" s="58">
        <v>100000</v>
      </c>
      <c r="O46" s="58">
        <v>0</v>
      </c>
      <c r="P46" s="58">
        <v>0</v>
      </c>
      <c r="Q46" s="58">
        <v>4500</v>
      </c>
      <c r="R46" s="58">
        <v>0</v>
      </c>
      <c r="S46" s="58">
        <v>0</v>
      </c>
      <c r="T46" s="57">
        <v>104500</v>
      </c>
      <c r="U46" s="60">
        <f t="shared" si="0"/>
        <v>0.030538051381483276</v>
      </c>
    </row>
    <row r="47" spans="1:21" ht="15">
      <c r="A47" s="31" t="s">
        <v>105</v>
      </c>
      <c r="B47" s="32" t="s">
        <v>106</v>
      </c>
      <c r="C47" s="54">
        <v>4553847</v>
      </c>
      <c r="D47" s="69">
        <v>3363410</v>
      </c>
      <c r="E47" s="70">
        <v>1190437</v>
      </c>
      <c r="F47" s="70">
        <v>12143</v>
      </c>
      <c r="G47" s="70">
        <v>0</v>
      </c>
      <c r="H47" s="57">
        <v>4541704</v>
      </c>
      <c r="I47" s="57">
        <v>4074998</v>
      </c>
      <c r="J47" s="57">
        <v>518558</v>
      </c>
      <c r="K47" s="58">
        <v>476384</v>
      </c>
      <c r="L47" s="58">
        <v>42174</v>
      </c>
      <c r="M47" s="58">
        <v>0</v>
      </c>
      <c r="N47" s="58">
        <v>3556440</v>
      </c>
      <c r="O47" s="58">
        <v>0</v>
      </c>
      <c r="P47" s="58">
        <v>0</v>
      </c>
      <c r="Q47" s="58">
        <v>466706</v>
      </c>
      <c r="R47" s="58">
        <v>0</v>
      </c>
      <c r="S47" s="58">
        <v>0</v>
      </c>
      <c r="T47" s="57">
        <v>4023146</v>
      </c>
      <c r="U47" s="60">
        <f t="shared" si="0"/>
        <v>0.12725355938825</v>
      </c>
    </row>
    <row r="48" spans="1:21" ht="15">
      <c r="A48" s="27" t="s">
        <v>107</v>
      </c>
      <c r="B48" s="33" t="s">
        <v>108</v>
      </c>
      <c r="C48" s="67">
        <v>6675623</v>
      </c>
      <c r="D48" s="67">
        <v>1083127</v>
      </c>
      <c r="E48" s="67">
        <v>5592496</v>
      </c>
      <c r="F48" s="67">
        <v>50625</v>
      </c>
      <c r="G48" s="67">
        <v>0</v>
      </c>
      <c r="H48" s="67">
        <v>6624998</v>
      </c>
      <c r="I48" s="67">
        <v>5644926</v>
      </c>
      <c r="J48" s="67">
        <v>357299</v>
      </c>
      <c r="K48" s="67">
        <v>357299</v>
      </c>
      <c r="L48" s="67">
        <v>0</v>
      </c>
      <c r="M48" s="67">
        <v>0</v>
      </c>
      <c r="N48" s="67">
        <v>5287627</v>
      </c>
      <c r="O48" s="67">
        <v>0</v>
      </c>
      <c r="P48" s="67">
        <v>0</v>
      </c>
      <c r="Q48" s="67">
        <v>980072</v>
      </c>
      <c r="R48" s="67">
        <v>0</v>
      </c>
      <c r="S48" s="67">
        <v>0</v>
      </c>
      <c r="T48" s="67">
        <v>6267699</v>
      </c>
      <c r="U48" s="68">
        <f t="shared" si="0"/>
        <v>0.06329560387505523</v>
      </c>
    </row>
    <row r="49" spans="1:21" ht="15">
      <c r="A49" s="31" t="s">
        <v>109</v>
      </c>
      <c r="B49" s="32" t="s">
        <v>110</v>
      </c>
      <c r="C49" s="54">
        <v>1033158</v>
      </c>
      <c r="D49" s="69">
        <v>777563</v>
      </c>
      <c r="E49" s="70">
        <v>255595</v>
      </c>
      <c r="F49" s="70">
        <v>50625</v>
      </c>
      <c r="G49" s="70">
        <v>0</v>
      </c>
      <c r="H49" s="57">
        <v>982533</v>
      </c>
      <c r="I49" s="57">
        <v>212195</v>
      </c>
      <c r="J49" s="57">
        <v>212195</v>
      </c>
      <c r="K49" s="58">
        <v>212195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770338</v>
      </c>
      <c r="R49" s="58">
        <v>0</v>
      </c>
      <c r="S49" s="58">
        <v>0</v>
      </c>
      <c r="T49" s="57">
        <v>770338</v>
      </c>
      <c r="U49" s="60">
        <f t="shared" si="0"/>
        <v>1</v>
      </c>
    </row>
    <row r="50" spans="1:21" ht="15">
      <c r="A50" s="31" t="s">
        <v>111</v>
      </c>
      <c r="B50" s="32" t="s">
        <v>112</v>
      </c>
      <c r="C50" s="54">
        <v>2670294</v>
      </c>
      <c r="D50" s="69">
        <v>243388</v>
      </c>
      <c r="E50" s="70">
        <v>2426906</v>
      </c>
      <c r="F50" s="70">
        <v>0</v>
      </c>
      <c r="G50" s="70">
        <v>0</v>
      </c>
      <c r="H50" s="57">
        <v>2670294</v>
      </c>
      <c r="I50" s="57">
        <v>2510359</v>
      </c>
      <c r="J50" s="57">
        <v>112224</v>
      </c>
      <c r="K50" s="58">
        <v>112224</v>
      </c>
      <c r="L50" s="58">
        <v>0</v>
      </c>
      <c r="M50" s="58">
        <v>0</v>
      </c>
      <c r="N50" s="58">
        <v>2398135</v>
      </c>
      <c r="O50" s="58">
        <v>0</v>
      </c>
      <c r="P50" s="58">
        <v>0</v>
      </c>
      <c r="Q50" s="58">
        <v>159935</v>
      </c>
      <c r="R50" s="58">
        <v>0</v>
      </c>
      <c r="S50" s="58">
        <v>0</v>
      </c>
      <c r="T50" s="57">
        <v>2558070</v>
      </c>
      <c r="U50" s="60">
        <f t="shared" si="0"/>
        <v>0.04470436300146712</v>
      </c>
    </row>
    <row r="51" spans="1:21" ht="15">
      <c r="A51" s="31" t="s">
        <v>113</v>
      </c>
      <c r="B51" s="32" t="s">
        <v>114</v>
      </c>
      <c r="C51" s="54">
        <v>2972171</v>
      </c>
      <c r="D51" s="69">
        <v>62176</v>
      </c>
      <c r="E51" s="70">
        <v>2909995</v>
      </c>
      <c r="F51" s="70">
        <v>0</v>
      </c>
      <c r="G51" s="70">
        <v>0</v>
      </c>
      <c r="H51" s="57">
        <v>2972171</v>
      </c>
      <c r="I51" s="57">
        <v>2922372</v>
      </c>
      <c r="J51" s="57">
        <v>32880</v>
      </c>
      <c r="K51" s="58">
        <v>32880</v>
      </c>
      <c r="L51" s="58">
        <v>0</v>
      </c>
      <c r="M51" s="58">
        <v>0</v>
      </c>
      <c r="N51" s="58">
        <v>2889492</v>
      </c>
      <c r="O51" s="58">
        <v>0</v>
      </c>
      <c r="P51" s="58">
        <v>0</v>
      </c>
      <c r="Q51" s="58">
        <v>49799</v>
      </c>
      <c r="R51" s="58">
        <v>0</v>
      </c>
      <c r="S51" s="58">
        <v>0</v>
      </c>
      <c r="T51" s="57">
        <v>2939291</v>
      </c>
      <c r="U51" s="60">
        <f t="shared" si="0"/>
        <v>0.01125113435250543</v>
      </c>
    </row>
    <row r="52" spans="1:21" ht="15">
      <c r="A52" s="27" t="s">
        <v>115</v>
      </c>
      <c r="B52" s="33" t="s">
        <v>116</v>
      </c>
      <c r="C52" s="67">
        <v>7618441</v>
      </c>
      <c r="D52" s="67">
        <v>3536637</v>
      </c>
      <c r="E52" s="67">
        <v>4081804</v>
      </c>
      <c r="F52" s="67">
        <v>144710</v>
      </c>
      <c r="G52" s="67">
        <v>0</v>
      </c>
      <c r="H52" s="67">
        <v>7473731</v>
      </c>
      <c r="I52" s="67">
        <v>4672100</v>
      </c>
      <c r="J52" s="67">
        <v>1568780</v>
      </c>
      <c r="K52" s="67">
        <v>1431027</v>
      </c>
      <c r="L52" s="67">
        <v>137753</v>
      </c>
      <c r="M52" s="67">
        <v>0</v>
      </c>
      <c r="N52" s="67">
        <v>3103320</v>
      </c>
      <c r="O52" s="67">
        <v>0</v>
      </c>
      <c r="P52" s="67">
        <v>0</v>
      </c>
      <c r="Q52" s="67">
        <v>2801631</v>
      </c>
      <c r="R52" s="67">
        <v>0</v>
      </c>
      <c r="S52" s="67">
        <v>0</v>
      </c>
      <c r="T52" s="67">
        <v>5904951</v>
      </c>
      <c r="U52" s="68">
        <f t="shared" si="0"/>
        <v>0.3357762034203035</v>
      </c>
    </row>
    <row r="53" spans="1:21" ht="15">
      <c r="A53" s="31" t="s">
        <v>117</v>
      </c>
      <c r="B53" s="32" t="s">
        <v>118</v>
      </c>
      <c r="C53" s="54">
        <v>275445</v>
      </c>
      <c r="D53" s="69">
        <v>22000</v>
      </c>
      <c r="E53" s="70">
        <v>253445</v>
      </c>
      <c r="F53" s="70">
        <v>800</v>
      </c>
      <c r="G53" s="70">
        <v>0</v>
      </c>
      <c r="H53" s="57">
        <v>274645</v>
      </c>
      <c r="I53" s="57">
        <v>253645</v>
      </c>
      <c r="J53" s="57">
        <v>165345</v>
      </c>
      <c r="K53" s="58">
        <v>117345</v>
      </c>
      <c r="L53" s="58">
        <v>48000</v>
      </c>
      <c r="M53" s="58">
        <v>0</v>
      </c>
      <c r="N53" s="58">
        <v>88300</v>
      </c>
      <c r="O53" s="58">
        <v>0</v>
      </c>
      <c r="P53" s="58">
        <v>0</v>
      </c>
      <c r="Q53" s="58">
        <v>21000</v>
      </c>
      <c r="R53" s="58">
        <v>0</v>
      </c>
      <c r="S53" s="58">
        <v>0</v>
      </c>
      <c r="T53" s="57">
        <v>109300</v>
      </c>
      <c r="U53" s="60">
        <f t="shared" si="0"/>
        <v>0.6518756529795581</v>
      </c>
    </row>
    <row r="54" spans="1:21" ht="15">
      <c r="A54" s="31" t="s">
        <v>119</v>
      </c>
      <c r="B54" s="32" t="s">
        <v>120</v>
      </c>
      <c r="C54" s="54">
        <v>3479984</v>
      </c>
      <c r="D54" s="69">
        <v>3192484</v>
      </c>
      <c r="E54" s="70">
        <v>287500</v>
      </c>
      <c r="F54" s="70">
        <v>0</v>
      </c>
      <c r="G54" s="70">
        <v>0</v>
      </c>
      <c r="H54" s="57">
        <v>3479984</v>
      </c>
      <c r="I54" s="57">
        <v>699353</v>
      </c>
      <c r="J54" s="57">
        <v>515468</v>
      </c>
      <c r="K54" s="58">
        <v>515468</v>
      </c>
      <c r="L54" s="58">
        <v>0</v>
      </c>
      <c r="M54" s="58">
        <v>0</v>
      </c>
      <c r="N54" s="58">
        <v>183885</v>
      </c>
      <c r="O54" s="58">
        <v>0</v>
      </c>
      <c r="P54" s="58">
        <v>0</v>
      </c>
      <c r="Q54" s="58">
        <v>2780631</v>
      </c>
      <c r="R54" s="58">
        <v>0</v>
      </c>
      <c r="S54" s="58">
        <v>0</v>
      </c>
      <c r="T54" s="57">
        <v>2964516</v>
      </c>
      <c r="U54" s="60">
        <f t="shared" si="0"/>
        <v>0.737064114974841</v>
      </c>
    </row>
    <row r="55" spans="1:21" ht="15">
      <c r="A55" s="31" t="s">
        <v>121</v>
      </c>
      <c r="B55" s="32" t="s">
        <v>122</v>
      </c>
      <c r="C55" s="54">
        <v>3863012</v>
      </c>
      <c r="D55" s="69">
        <v>322153</v>
      </c>
      <c r="E55" s="70">
        <v>3540859</v>
      </c>
      <c r="F55" s="70">
        <v>143910</v>
      </c>
      <c r="G55" s="70">
        <v>0</v>
      </c>
      <c r="H55" s="57">
        <v>3719102</v>
      </c>
      <c r="I55" s="57">
        <v>3719102</v>
      </c>
      <c r="J55" s="57">
        <v>887967</v>
      </c>
      <c r="K55" s="58">
        <v>798214</v>
      </c>
      <c r="L55" s="58">
        <v>89753</v>
      </c>
      <c r="M55" s="58">
        <v>0</v>
      </c>
      <c r="N55" s="58">
        <v>2831135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7">
        <v>2831135</v>
      </c>
      <c r="U55" s="60">
        <f t="shared" si="0"/>
        <v>0.23875844222610726</v>
      </c>
    </row>
    <row r="56" spans="1:21" ht="15">
      <c r="A56" s="27" t="s">
        <v>123</v>
      </c>
      <c r="B56" s="33" t="s">
        <v>124</v>
      </c>
      <c r="C56" s="67">
        <v>10661502.906</v>
      </c>
      <c r="D56" s="67">
        <v>2948350.273</v>
      </c>
      <c r="E56" s="67">
        <v>7713152.633</v>
      </c>
      <c r="F56" s="67">
        <v>400</v>
      </c>
      <c r="G56" s="67">
        <v>0</v>
      </c>
      <c r="H56" s="67">
        <v>10661102.906</v>
      </c>
      <c r="I56" s="67">
        <v>9870406.227</v>
      </c>
      <c r="J56" s="67">
        <v>363544.795</v>
      </c>
      <c r="K56" s="67">
        <v>273878.128</v>
      </c>
      <c r="L56" s="67">
        <v>89666.667</v>
      </c>
      <c r="M56" s="67">
        <v>0</v>
      </c>
      <c r="N56" s="67">
        <v>9506861.431999998</v>
      </c>
      <c r="O56" s="67">
        <v>0</v>
      </c>
      <c r="P56" s="67">
        <v>0</v>
      </c>
      <c r="Q56" s="67">
        <v>790696.679</v>
      </c>
      <c r="R56" s="67">
        <v>0</v>
      </c>
      <c r="S56" s="67">
        <v>0</v>
      </c>
      <c r="T56" s="67">
        <v>10297558.111</v>
      </c>
      <c r="U56" s="68">
        <f t="shared" si="0"/>
        <v>0.036831796649416666</v>
      </c>
    </row>
    <row r="57" spans="1:21" ht="15">
      <c r="A57" s="31" t="s">
        <v>125</v>
      </c>
      <c r="B57" s="32" t="s">
        <v>126</v>
      </c>
      <c r="C57" s="54">
        <v>220920.99200000003</v>
      </c>
      <c r="D57" s="69">
        <v>93946.99100000001</v>
      </c>
      <c r="E57" s="70">
        <v>126974.00100000002</v>
      </c>
      <c r="F57" s="70">
        <v>0</v>
      </c>
      <c r="G57" s="70">
        <v>0</v>
      </c>
      <c r="H57" s="57">
        <v>220920.99200000003</v>
      </c>
      <c r="I57" s="57">
        <v>216150.99200000003</v>
      </c>
      <c r="J57" s="57">
        <v>29488</v>
      </c>
      <c r="K57" s="58">
        <v>29488</v>
      </c>
      <c r="L57" s="58">
        <v>0</v>
      </c>
      <c r="M57" s="58">
        <v>0</v>
      </c>
      <c r="N57" s="58">
        <v>186662.99200000003</v>
      </c>
      <c r="O57" s="58">
        <v>0</v>
      </c>
      <c r="P57" s="58">
        <v>0</v>
      </c>
      <c r="Q57" s="58">
        <v>4770</v>
      </c>
      <c r="R57" s="58">
        <v>0</v>
      </c>
      <c r="S57" s="58">
        <v>0</v>
      </c>
      <c r="T57" s="57">
        <v>191432.99200000003</v>
      </c>
      <c r="U57" s="60">
        <f t="shared" si="0"/>
        <v>0.13642315368138583</v>
      </c>
    </row>
    <row r="58" spans="1:21" ht="15">
      <c r="A58" s="31" t="s">
        <v>127</v>
      </c>
      <c r="B58" s="32" t="s">
        <v>128</v>
      </c>
      <c r="C58" s="54">
        <v>3665645.212</v>
      </c>
      <c r="D58" s="69">
        <v>1020733.141</v>
      </c>
      <c r="E58" s="70">
        <v>2644912.071</v>
      </c>
      <c r="F58" s="70">
        <v>400</v>
      </c>
      <c r="G58" s="70">
        <v>0</v>
      </c>
      <c r="H58" s="57">
        <v>3665245.212</v>
      </c>
      <c r="I58" s="57">
        <v>3291133.712</v>
      </c>
      <c r="J58" s="57">
        <v>124030.126</v>
      </c>
      <c r="K58" s="58">
        <v>124030.126</v>
      </c>
      <c r="L58" s="58">
        <v>0</v>
      </c>
      <c r="M58" s="58">
        <v>0</v>
      </c>
      <c r="N58" s="58">
        <v>3167103.5859999997</v>
      </c>
      <c r="O58" s="58">
        <v>0</v>
      </c>
      <c r="P58" s="58">
        <v>0</v>
      </c>
      <c r="Q58" s="58">
        <v>374111.5</v>
      </c>
      <c r="R58" s="58">
        <v>0</v>
      </c>
      <c r="S58" s="58">
        <v>0</v>
      </c>
      <c r="T58" s="57">
        <v>3541215.0859999997</v>
      </c>
      <c r="U58" s="60">
        <f t="shared" si="0"/>
        <v>0.0376861400519117</v>
      </c>
    </row>
    <row r="59" spans="1:21" ht="15">
      <c r="A59" s="31" t="s">
        <v>129</v>
      </c>
      <c r="B59" s="32" t="s">
        <v>130</v>
      </c>
      <c r="C59" s="54">
        <v>6617264.604</v>
      </c>
      <c r="D59" s="69">
        <v>1750493.1409999998</v>
      </c>
      <c r="E59" s="70">
        <v>4866771.463</v>
      </c>
      <c r="F59" s="70">
        <v>0</v>
      </c>
      <c r="G59" s="70">
        <v>0</v>
      </c>
      <c r="H59" s="57">
        <v>6617264.604</v>
      </c>
      <c r="I59" s="57">
        <v>6205449.425</v>
      </c>
      <c r="J59" s="57">
        <v>147210.669</v>
      </c>
      <c r="K59" s="58">
        <v>57544.002</v>
      </c>
      <c r="L59" s="58">
        <v>89666.667</v>
      </c>
      <c r="M59" s="58">
        <v>0</v>
      </c>
      <c r="N59" s="58">
        <v>6058238.756</v>
      </c>
      <c r="O59" s="58">
        <v>0</v>
      </c>
      <c r="P59" s="58">
        <v>0</v>
      </c>
      <c r="Q59" s="58">
        <v>411815.179</v>
      </c>
      <c r="R59" s="58">
        <v>0</v>
      </c>
      <c r="S59" s="58">
        <v>0</v>
      </c>
      <c r="T59" s="57">
        <v>6470053.9350000005</v>
      </c>
      <c r="U59" s="60">
        <f t="shared" si="0"/>
        <v>0.023722805379241325</v>
      </c>
    </row>
    <row r="60" spans="1:21" ht="15">
      <c r="A60" s="31" t="s">
        <v>131</v>
      </c>
      <c r="B60" s="32" t="s">
        <v>132</v>
      </c>
      <c r="C60" s="54">
        <v>157672.098</v>
      </c>
      <c r="D60" s="69">
        <v>83177</v>
      </c>
      <c r="E60" s="70">
        <v>74495.098</v>
      </c>
      <c r="F60" s="70">
        <v>0</v>
      </c>
      <c r="G60" s="70">
        <v>0</v>
      </c>
      <c r="H60" s="57">
        <v>157672.098</v>
      </c>
      <c r="I60" s="57">
        <v>157672.098</v>
      </c>
      <c r="J60" s="57">
        <v>62816</v>
      </c>
      <c r="K60" s="58">
        <v>62816</v>
      </c>
      <c r="L60" s="58">
        <v>0</v>
      </c>
      <c r="M60" s="58">
        <v>0</v>
      </c>
      <c r="N60" s="58">
        <v>94856.098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7">
        <v>94856.098</v>
      </c>
      <c r="U60" s="60">
        <f t="shared" si="0"/>
        <v>0.3983964239506726</v>
      </c>
    </row>
    <row r="61" spans="1:21" ht="15">
      <c r="A61" s="27" t="s">
        <v>133</v>
      </c>
      <c r="B61" s="33" t="s">
        <v>134</v>
      </c>
      <c r="C61" s="67">
        <v>1179182</v>
      </c>
      <c r="D61" s="67">
        <v>915002</v>
      </c>
      <c r="E61" s="67">
        <v>264180</v>
      </c>
      <c r="F61" s="67">
        <v>200</v>
      </c>
      <c r="G61" s="67">
        <v>0</v>
      </c>
      <c r="H61" s="67">
        <v>1178982</v>
      </c>
      <c r="I61" s="67">
        <v>1032227</v>
      </c>
      <c r="J61" s="67">
        <v>781690</v>
      </c>
      <c r="K61" s="67">
        <v>583240</v>
      </c>
      <c r="L61" s="67">
        <v>198450</v>
      </c>
      <c r="M61" s="67">
        <v>0</v>
      </c>
      <c r="N61" s="67">
        <v>250537</v>
      </c>
      <c r="O61" s="67">
        <v>0</v>
      </c>
      <c r="P61" s="67">
        <v>0</v>
      </c>
      <c r="Q61" s="67">
        <v>146755</v>
      </c>
      <c r="R61" s="67">
        <v>0</v>
      </c>
      <c r="S61" s="67">
        <v>0</v>
      </c>
      <c r="T61" s="67">
        <v>397292</v>
      </c>
      <c r="U61" s="68">
        <f t="shared" si="0"/>
        <v>0.7572849770447779</v>
      </c>
    </row>
    <row r="62" spans="1:21" ht="15">
      <c r="A62" s="31" t="s">
        <v>135</v>
      </c>
      <c r="B62" s="32" t="s">
        <v>136</v>
      </c>
      <c r="C62" s="54">
        <v>34300</v>
      </c>
      <c r="D62" s="69">
        <v>32500</v>
      </c>
      <c r="E62" s="70">
        <v>1800</v>
      </c>
      <c r="F62" s="70">
        <v>0</v>
      </c>
      <c r="G62" s="70">
        <v>0</v>
      </c>
      <c r="H62" s="57">
        <v>34300</v>
      </c>
      <c r="I62" s="57">
        <v>34300</v>
      </c>
      <c r="J62" s="57">
        <v>16500</v>
      </c>
      <c r="K62" s="58">
        <v>16500</v>
      </c>
      <c r="L62" s="58">
        <v>0</v>
      </c>
      <c r="M62" s="58">
        <v>0</v>
      </c>
      <c r="N62" s="58">
        <v>17800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7">
        <v>17800</v>
      </c>
      <c r="U62" s="60">
        <f t="shared" si="0"/>
        <v>0.48104956268221577</v>
      </c>
    </row>
    <row r="63" spans="1:21" ht="15">
      <c r="A63" s="31" t="s">
        <v>137</v>
      </c>
      <c r="B63" s="32" t="s">
        <v>138</v>
      </c>
      <c r="C63" s="54">
        <v>1144882</v>
      </c>
      <c r="D63" s="69">
        <v>882502</v>
      </c>
      <c r="E63" s="70">
        <v>262380</v>
      </c>
      <c r="F63" s="70">
        <v>200</v>
      </c>
      <c r="G63" s="70">
        <v>0</v>
      </c>
      <c r="H63" s="57">
        <v>1144682</v>
      </c>
      <c r="I63" s="57">
        <v>997927</v>
      </c>
      <c r="J63" s="57">
        <v>765190</v>
      </c>
      <c r="K63" s="58">
        <v>566740</v>
      </c>
      <c r="L63" s="58">
        <v>198450</v>
      </c>
      <c r="M63" s="58">
        <v>0</v>
      </c>
      <c r="N63" s="58">
        <v>232737</v>
      </c>
      <c r="O63" s="58">
        <v>0</v>
      </c>
      <c r="P63" s="58">
        <v>0</v>
      </c>
      <c r="Q63" s="58">
        <v>146755</v>
      </c>
      <c r="R63" s="58">
        <v>0</v>
      </c>
      <c r="S63" s="58">
        <v>0</v>
      </c>
      <c r="T63" s="57">
        <v>379492</v>
      </c>
      <c r="U63" s="60">
        <f t="shared" si="0"/>
        <v>0.766779533973928</v>
      </c>
    </row>
    <row r="64" spans="1:21" ht="15">
      <c r="A64" s="27" t="s">
        <v>139</v>
      </c>
      <c r="B64" s="33" t="s">
        <v>140</v>
      </c>
      <c r="C64" s="67">
        <v>137823</v>
      </c>
      <c r="D64" s="67">
        <v>29512</v>
      </c>
      <c r="E64" s="67">
        <v>108311</v>
      </c>
      <c r="F64" s="67">
        <v>0</v>
      </c>
      <c r="G64" s="67">
        <v>0</v>
      </c>
      <c r="H64" s="67">
        <v>137823</v>
      </c>
      <c r="I64" s="67">
        <v>136573</v>
      </c>
      <c r="J64" s="67">
        <v>44563</v>
      </c>
      <c r="K64" s="67">
        <v>44563</v>
      </c>
      <c r="L64" s="67">
        <v>0</v>
      </c>
      <c r="M64" s="67">
        <v>0</v>
      </c>
      <c r="N64" s="67">
        <v>92010</v>
      </c>
      <c r="O64" s="67">
        <v>0</v>
      </c>
      <c r="P64" s="67">
        <v>0</v>
      </c>
      <c r="Q64" s="67">
        <v>1250</v>
      </c>
      <c r="R64" s="67">
        <v>0</v>
      </c>
      <c r="S64" s="67">
        <v>0</v>
      </c>
      <c r="T64" s="67">
        <v>93260</v>
      </c>
      <c r="U64" s="68">
        <f t="shared" si="0"/>
        <v>0.32629436272176787</v>
      </c>
    </row>
    <row r="65" spans="1:21" ht="15">
      <c r="A65" s="31" t="s">
        <v>141</v>
      </c>
      <c r="B65" s="32" t="s">
        <v>142</v>
      </c>
      <c r="C65" s="54">
        <v>79872</v>
      </c>
      <c r="D65" s="69">
        <v>29512</v>
      </c>
      <c r="E65" s="70">
        <v>50360</v>
      </c>
      <c r="F65" s="70">
        <v>0</v>
      </c>
      <c r="G65" s="70">
        <v>0</v>
      </c>
      <c r="H65" s="57">
        <v>79872</v>
      </c>
      <c r="I65" s="57">
        <v>78622</v>
      </c>
      <c r="J65" s="57">
        <v>13362</v>
      </c>
      <c r="K65" s="58">
        <v>13362</v>
      </c>
      <c r="L65" s="58">
        <v>0</v>
      </c>
      <c r="M65" s="58">
        <v>0</v>
      </c>
      <c r="N65" s="58">
        <v>65260</v>
      </c>
      <c r="O65" s="58">
        <v>0</v>
      </c>
      <c r="P65" s="58">
        <v>0</v>
      </c>
      <c r="Q65" s="58">
        <v>1250</v>
      </c>
      <c r="R65" s="58">
        <v>0</v>
      </c>
      <c r="S65" s="58">
        <v>0</v>
      </c>
      <c r="T65" s="57">
        <v>66510</v>
      </c>
      <c r="U65" s="60">
        <f t="shared" si="0"/>
        <v>0.16995243061738444</v>
      </c>
    </row>
    <row r="66" spans="1:21" ht="15">
      <c r="A66" s="31" t="s">
        <v>143</v>
      </c>
      <c r="B66" s="32" t="s">
        <v>144</v>
      </c>
      <c r="C66" s="54">
        <v>57951</v>
      </c>
      <c r="D66" s="69">
        <v>0</v>
      </c>
      <c r="E66" s="70">
        <v>57951</v>
      </c>
      <c r="F66" s="70">
        <v>0</v>
      </c>
      <c r="G66" s="70">
        <v>0</v>
      </c>
      <c r="H66" s="57">
        <v>57951</v>
      </c>
      <c r="I66" s="57">
        <v>57951</v>
      </c>
      <c r="J66" s="57">
        <v>31201</v>
      </c>
      <c r="K66" s="58">
        <v>31201</v>
      </c>
      <c r="L66" s="58">
        <v>0</v>
      </c>
      <c r="M66" s="58">
        <v>0</v>
      </c>
      <c r="N66" s="58">
        <v>26750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7">
        <v>26750</v>
      </c>
      <c r="U66" s="60">
        <f t="shared" si="0"/>
        <v>0.5384031336819036</v>
      </c>
    </row>
    <row r="67" spans="1:21" ht="15">
      <c r="A67" s="27" t="s">
        <v>145</v>
      </c>
      <c r="B67" s="33" t="s">
        <v>146</v>
      </c>
      <c r="C67" s="67">
        <v>97200</v>
      </c>
      <c r="D67" s="67">
        <v>0</v>
      </c>
      <c r="E67" s="67">
        <v>97200</v>
      </c>
      <c r="F67" s="67">
        <v>0</v>
      </c>
      <c r="G67" s="67">
        <v>0</v>
      </c>
      <c r="H67" s="67">
        <v>97200</v>
      </c>
      <c r="I67" s="67">
        <v>97200</v>
      </c>
      <c r="J67" s="67">
        <v>84600</v>
      </c>
      <c r="K67" s="67">
        <v>84600</v>
      </c>
      <c r="L67" s="67">
        <v>0</v>
      </c>
      <c r="M67" s="67">
        <v>0</v>
      </c>
      <c r="N67" s="67">
        <v>12600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12600</v>
      </c>
      <c r="U67" s="68">
        <f t="shared" si="0"/>
        <v>0.8703703703703703</v>
      </c>
    </row>
    <row r="68" spans="1:21" ht="15">
      <c r="A68" s="31" t="s">
        <v>147</v>
      </c>
      <c r="B68" s="32" t="s">
        <v>148</v>
      </c>
      <c r="C68" s="54">
        <v>1800</v>
      </c>
      <c r="D68" s="69">
        <v>0</v>
      </c>
      <c r="E68" s="70">
        <v>1800</v>
      </c>
      <c r="F68" s="70">
        <v>0</v>
      </c>
      <c r="G68" s="70">
        <v>0</v>
      </c>
      <c r="H68" s="57">
        <v>1800</v>
      </c>
      <c r="I68" s="57">
        <v>1800</v>
      </c>
      <c r="J68" s="57">
        <v>1800</v>
      </c>
      <c r="K68" s="58">
        <v>1800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7">
        <v>0</v>
      </c>
      <c r="U68" s="60">
        <f t="shared" si="0"/>
        <v>1</v>
      </c>
    </row>
    <row r="69" spans="1:21" ht="15">
      <c r="A69" s="31" t="s">
        <v>149</v>
      </c>
      <c r="B69" s="32" t="s">
        <v>150</v>
      </c>
      <c r="C69" s="54">
        <v>95400</v>
      </c>
      <c r="D69" s="69">
        <v>0</v>
      </c>
      <c r="E69" s="70">
        <v>95400</v>
      </c>
      <c r="F69" s="70">
        <v>0</v>
      </c>
      <c r="G69" s="70">
        <v>0</v>
      </c>
      <c r="H69" s="57">
        <v>95400</v>
      </c>
      <c r="I69" s="57">
        <v>95400</v>
      </c>
      <c r="J69" s="57">
        <v>82800</v>
      </c>
      <c r="K69" s="58">
        <v>82800</v>
      </c>
      <c r="L69" s="58">
        <v>0</v>
      </c>
      <c r="M69" s="58">
        <v>0</v>
      </c>
      <c r="N69" s="58">
        <v>12600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7">
        <v>12600</v>
      </c>
      <c r="U69" s="60">
        <f t="shared" si="0"/>
        <v>0.8679245283018868</v>
      </c>
    </row>
    <row r="70" spans="1:21" ht="16.5">
      <c r="A70" s="174" t="str">
        <f>'[1]TT'!C7</f>
        <v>Kon Tum, ngày  03 tháng 03 năm 2020</v>
      </c>
      <c r="B70" s="175"/>
      <c r="C70" s="176"/>
      <c r="D70" s="176"/>
      <c r="E70" s="176"/>
      <c r="F70" s="34"/>
      <c r="G70" s="34"/>
      <c r="H70" s="34"/>
      <c r="I70" s="35"/>
      <c r="J70" s="35"/>
      <c r="K70" s="35"/>
      <c r="L70" s="35"/>
      <c r="M70" s="35"/>
      <c r="N70" s="177" t="str">
        <f>'[1]TT'!C4</f>
        <v>Kon Tum, ngày  03 tháng 03 năm 2020</v>
      </c>
      <c r="O70" s="178"/>
      <c r="P70" s="178"/>
      <c r="Q70" s="178"/>
      <c r="R70" s="178"/>
      <c r="S70" s="178"/>
      <c r="T70" s="178"/>
      <c r="U70" s="178"/>
    </row>
    <row r="71" spans="1:21" ht="16.5">
      <c r="A71" s="170" t="s">
        <v>151</v>
      </c>
      <c r="B71" s="171"/>
      <c r="C71" s="171"/>
      <c r="D71" s="171"/>
      <c r="E71" s="171"/>
      <c r="F71" s="71"/>
      <c r="G71" s="34"/>
      <c r="H71" s="72"/>
      <c r="I71" s="73"/>
      <c r="J71" s="73"/>
      <c r="K71" s="73"/>
      <c r="L71" s="36"/>
      <c r="M71" s="36"/>
      <c r="N71" s="172" t="str">
        <f>'[1]TT'!C5</f>
        <v>CỤC TRƯỞNG</v>
      </c>
      <c r="O71" s="172"/>
      <c r="P71" s="172"/>
      <c r="Q71" s="172"/>
      <c r="R71" s="172"/>
      <c r="S71" s="172"/>
      <c r="T71" s="172"/>
      <c r="U71" s="172"/>
    </row>
    <row r="72" spans="1:21" ht="16.5">
      <c r="A72" s="132"/>
      <c r="B72" s="133"/>
      <c r="C72" s="133"/>
      <c r="D72" s="133"/>
      <c r="E72" s="133"/>
      <c r="F72" s="71"/>
      <c r="G72" s="34"/>
      <c r="H72" s="72"/>
      <c r="I72" s="73"/>
      <c r="J72" s="73"/>
      <c r="K72" s="73"/>
      <c r="L72" s="36"/>
      <c r="M72" s="36"/>
      <c r="N72" s="134"/>
      <c r="O72" s="134"/>
      <c r="P72" s="134"/>
      <c r="Q72" s="134"/>
      <c r="R72" s="134"/>
      <c r="S72" s="134"/>
      <c r="T72" s="134"/>
      <c r="U72" s="134"/>
    </row>
    <row r="73" spans="1:21" ht="16.5">
      <c r="A73" s="132"/>
      <c r="B73" s="133"/>
      <c r="C73" s="133"/>
      <c r="D73" s="133"/>
      <c r="E73" s="133"/>
      <c r="F73" s="71"/>
      <c r="G73" s="34"/>
      <c r="H73" s="72"/>
      <c r="I73" s="73"/>
      <c r="J73" s="73"/>
      <c r="K73" s="73"/>
      <c r="L73" s="36"/>
      <c r="M73" s="36"/>
      <c r="N73" s="134"/>
      <c r="O73" s="134"/>
      <c r="P73" s="134"/>
      <c r="Q73" s="134"/>
      <c r="R73" s="134"/>
      <c r="S73" s="134"/>
      <c r="T73" s="134"/>
      <c r="U73" s="134"/>
    </row>
    <row r="74" spans="1:21" ht="16.5">
      <c r="A74" s="132"/>
      <c r="B74" s="133"/>
      <c r="C74" s="133"/>
      <c r="D74" s="133"/>
      <c r="E74" s="133"/>
      <c r="F74" s="71"/>
      <c r="G74" s="34"/>
      <c r="H74" s="72"/>
      <c r="I74" s="73"/>
      <c r="J74" s="73"/>
      <c r="K74" s="73"/>
      <c r="L74" s="36"/>
      <c r="M74" s="36"/>
      <c r="N74" s="134"/>
      <c r="O74" s="134"/>
      <c r="P74" s="134"/>
      <c r="Q74" s="134"/>
      <c r="R74" s="134"/>
      <c r="S74" s="134"/>
      <c r="T74" s="134"/>
      <c r="U74" s="134"/>
    </row>
    <row r="75" spans="1:21" ht="16.5">
      <c r="A75" s="74"/>
      <c r="B75" s="75"/>
      <c r="C75" s="75"/>
      <c r="D75" s="75"/>
      <c r="E75" s="75"/>
      <c r="F75" s="76"/>
      <c r="G75" s="76"/>
      <c r="H75" s="72"/>
      <c r="I75" s="73"/>
      <c r="J75" s="73"/>
      <c r="K75" s="73"/>
      <c r="L75" s="36"/>
      <c r="M75" s="36"/>
      <c r="N75" s="77"/>
      <c r="O75" s="77"/>
      <c r="P75" s="77"/>
      <c r="Q75" s="77"/>
      <c r="R75" s="77"/>
      <c r="S75" s="77"/>
      <c r="T75" s="77"/>
      <c r="U75" s="77"/>
    </row>
    <row r="76" spans="1:21" ht="16.5">
      <c r="A76" s="74"/>
      <c r="B76" s="75"/>
      <c r="C76" s="75"/>
      <c r="D76" s="75"/>
      <c r="E76" s="75"/>
      <c r="F76" s="76"/>
      <c r="G76" s="76"/>
      <c r="H76" s="72"/>
      <c r="I76" s="73"/>
      <c r="J76" s="73"/>
      <c r="K76" s="73"/>
      <c r="L76" s="36"/>
      <c r="M76" s="36"/>
      <c r="N76" s="77"/>
      <c r="O76" s="77"/>
      <c r="P76" s="77"/>
      <c r="Q76" s="77"/>
      <c r="R76" s="77"/>
      <c r="S76" s="77"/>
      <c r="T76" s="77"/>
      <c r="U76" s="77"/>
    </row>
    <row r="77" spans="1:21" ht="16.5">
      <c r="A77" s="37"/>
      <c r="B77" s="37"/>
      <c r="C77" s="37"/>
      <c r="D77" s="37"/>
      <c r="E77" s="37"/>
      <c r="F77" s="78"/>
      <c r="G77" s="79"/>
      <c r="H77" s="78"/>
      <c r="I77" s="80"/>
      <c r="J77" s="80"/>
      <c r="K77" s="36"/>
      <c r="L77" s="36"/>
      <c r="M77" s="36"/>
      <c r="N77" s="36"/>
      <c r="O77" s="36"/>
      <c r="P77" s="38"/>
      <c r="Q77" s="39"/>
      <c r="R77" s="38"/>
      <c r="S77" s="36"/>
      <c r="T77" s="40"/>
      <c r="U77" s="40"/>
    </row>
    <row r="78" spans="1:21" ht="16.5">
      <c r="A78" s="161" t="str">
        <f>'[1]TT'!C6</f>
        <v>Phạm Anh Vũ</v>
      </c>
      <c r="B78" s="161"/>
      <c r="C78" s="161"/>
      <c r="D78" s="161"/>
      <c r="E78" s="161"/>
      <c r="F78" s="41" t="s">
        <v>152</v>
      </c>
      <c r="G78" s="41"/>
      <c r="H78" s="41"/>
      <c r="I78" s="41"/>
      <c r="J78" s="41"/>
      <c r="K78" s="41"/>
      <c r="L78" s="41"/>
      <c r="M78" s="41"/>
      <c r="N78" s="162" t="str">
        <f>'[1]TT'!C3</f>
        <v>Cao Minh Hoàng Tùng</v>
      </c>
      <c r="O78" s="162"/>
      <c r="P78" s="162"/>
      <c r="Q78" s="162"/>
      <c r="R78" s="162"/>
      <c r="S78" s="162"/>
      <c r="T78" s="162"/>
      <c r="U78" s="162"/>
    </row>
  </sheetData>
  <sheetProtection/>
  <protectedRanges>
    <protectedRange sqref="K12:S21 K24:S31 K33:S38 K40:S41 K43:S47 K49:S51 K53:S55 K57:S60 K62:S63 K65:S66 K68:S69" name="Range1"/>
  </protectedRanges>
  <mergeCells count="35">
    <mergeCell ref="A78:E78"/>
    <mergeCell ref="N78:U78"/>
    <mergeCell ref="A9:B9"/>
    <mergeCell ref="A10:B10"/>
    <mergeCell ref="A70:E70"/>
    <mergeCell ref="N70:U70"/>
    <mergeCell ref="A71:E71"/>
    <mergeCell ref="N71:U71"/>
    <mergeCell ref="T4:T8"/>
    <mergeCell ref="U4:U8"/>
    <mergeCell ref="R5:R8"/>
    <mergeCell ref="S5:S8"/>
    <mergeCell ref="J6:J8"/>
    <mergeCell ref="K6:M7"/>
    <mergeCell ref="N6:N8"/>
    <mergeCell ref="O6:O8"/>
    <mergeCell ref="P6:P8"/>
    <mergeCell ref="I5:I8"/>
    <mergeCell ref="J5:P5"/>
    <mergeCell ref="Q5:Q8"/>
    <mergeCell ref="G4:G8"/>
    <mergeCell ref="H4:H8"/>
    <mergeCell ref="I4:S4"/>
    <mergeCell ref="A1:D2"/>
    <mergeCell ref="E1:O1"/>
    <mergeCell ref="P1:U2"/>
    <mergeCell ref="E2:O2"/>
    <mergeCell ref="P3:U3"/>
    <mergeCell ref="A4:A8"/>
    <mergeCell ref="B4:B8"/>
    <mergeCell ref="C4:C8"/>
    <mergeCell ref="D4:E4"/>
    <mergeCell ref="F4:F8"/>
    <mergeCell ref="D5:D8"/>
    <mergeCell ref="E5:E8"/>
  </mergeCells>
  <printOptions/>
  <pageMargins left="0.52" right="0.2" top="0.35" bottom="0.35" header="0.3" footer="0.3"/>
  <pageSetup horizontalDpi="600" verticalDpi="600" orientation="landscape" paperSize="9" scale="75" r:id="rId2"/>
  <ignoredErrors>
    <ignoredError sqref="U11:U6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51" sqref="B51"/>
    </sheetView>
  </sheetViews>
  <sheetFormatPr defaultColWidth="9.140625" defaultRowHeight="15"/>
  <cols>
    <col min="1" max="1" width="5.00390625" style="0" customWidth="1"/>
    <col min="2" max="2" width="29.140625" style="0" customWidth="1"/>
    <col min="8" max="8" width="7.421875" style="0" customWidth="1"/>
    <col min="15" max="15" width="7.7109375" style="0" customWidth="1"/>
    <col min="16" max="16" width="6.7109375" style="0" customWidth="1"/>
    <col min="17" max="17" width="7.140625" style="0" customWidth="1"/>
    <col min="18" max="18" width="8.00390625" style="0" customWidth="1"/>
    <col min="19" max="19" width="8.140625" style="0" customWidth="1"/>
    <col min="20" max="20" width="7.7109375" style="0" customWidth="1"/>
    <col min="21" max="21" width="7.8515625" style="0" customWidth="1"/>
    <col min="22" max="22" width="7.140625" style="0" customWidth="1"/>
    <col min="23" max="23" width="7.8515625" style="0" customWidth="1"/>
  </cols>
  <sheetData>
    <row r="1" spans="1:23" ht="48.75" customHeight="1">
      <c r="A1" s="189" t="s">
        <v>161</v>
      </c>
      <c r="B1" s="189"/>
      <c r="C1" s="189"/>
      <c r="D1" s="189"/>
      <c r="E1" s="189"/>
      <c r="F1" s="145" t="s">
        <v>162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90" t="str">
        <f>'[1]TT'!C2</f>
        <v>Đơn vị  báo cáo: Cục THADS tỉnh Kon Tum
Đơn vị nhận báo cáo: Tổng cục Thi hành án dân sự</v>
      </c>
      <c r="S1" s="190"/>
      <c r="T1" s="190"/>
      <c r="U1" s="190"/>
      <c r="V1" s="190"/>
      <c r="W1" s="190"/>
    </row>
    <row r="2" spans="1:23" ht="16.5">
      <c r="A2" s="189"/>
      <c r="B2" s="189"/>
      <c r="C2" s="189"/>
      <c r="D2" s="189"/>
      <c r="E2" s="189"/>
      <c r="F2" s="147" t="str">
        <f>'[1]TT'!C8</f>
        <v>05 tháng / năm 2020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90"/>
      <c r="S2" s="190"/>
      <c r="T2" s="190"/>
      <c r="U2" s="190"/>
      <c r="V2" s="190"/>
      <c r="W2" s="190"/>
    </row>
    <row r="3" spans="1:23" ht="16.5">
      <c r="A3" s="81"/>
      <c r="B3" s="81"/>
      <c r="C3" s="81"/>
      <c r="D3" s="81"/>
      <c r="E3" s="82"/>
      <c r="F3" s="82"/>
      <c r="G3" s="83"/>
      <c r="H3" s="83"/>
      <c r="I3" s="83"/>
      <c r="J3" s="83"/>
      <c r="K3" s="83"/>
      <c r="L3" s="84"/>
      <c r="M3" s="84"/>
      <c r="N3" s="85"/>
      <c r="O3" s="83"/>
      <c r="P3" s="83"/>
      <c r="Q3" s="82"/>
      <c r="R3" s="191" t="s">
        <v>163</v>
      </c>
      <c r="S3" s="191"/>
      <c r="T3" s="191"/>
      <c r="U3" s="191"/>
      <c r="V3" s="191"/>
      <c r="W3" s="191"/>
    </row>
    <row r="4" spans="1:23" ht="15">
      <c r="A4" s="179" t="s">
        <v>20</v>
      </c>
      <c r="B4" s="182" t="s">
        <v>164</v>
      </c>
      <c r="C4" s="179" t="s">
        <v>165</v>
      </c>
      <c r="D4" s="179" t="s">
        <v>166</v>
      </c>
      <c r="E4" s="185" t="s">
        <v>167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88" t="s">
        <v>168</v>
      </c>
      <c r="S4" s="188"/>
      <c r="T4" s="188"/>
      <c r="U4" s="188"/>
      <c r="V4" s="188"/>
      <c r="W4" s="188"/>
    </row>
    <row r="5" spans="1:23" ht="15">
      <c r="A5" s="180"/>
      <c r="B5" s="183"/>
      <c r="C5" s="180"/>
      <c r="D5" s="180"/>
      <c r="E5" s="188" t="s">
        <v>169</v>
      </c>
      <c r="F5" s="188"/>
      <c r="G5" s="188"/>
      <c r="H5" s="185" t="s">
        <v>170</v>
      </c>
      <c r="I5" s="186"/>
      <c r="J5" s="186"/>
      <c r="K5" s="186"/>
      <c r="L5" s="186"/>
      <c r="M5" s="186"/>
      <c r="N5" s="186"/>
      <c r="O5" s="186"/>
      <c r="P5" s="186"/>
      <c r="Q5" s="187"/>
      <c r="R5" s="188" t="s">
        <v>43</v>
      </c>
      <c r="S5" s="188" t="s">
        <v>24</v>
      </c>
      <c r="T5" s="188"/>
      <c r="U5" s="188"/>
      <c r="V5" s="188"/>
      <c r="W5" s="188"/>
    </row>
    <row r="6" spans="1:23" ht="15">
      <c r="A6" s="180"/>
      <c r="B6" s="183"/>
      <c r="C6" s="180"/>
      <c r="D6" s="180"/>
      <c r="E6" s="188"/>
      <c r="F6" s="188"/>
      <c r="G6" s="188"/>
      <c r="H6" s="192" t="s">
        <v>171</v>
      </c>
      <c r="I6" s="194" t="s">
        <v>24</v>
      </c>
      <c r="J6" s="195"/>
      <c r="K6" s="195"/>
      <c r="L6" s="195"/>
      <c r="M6" s="195"/>
      <c r="N6" s="195"/>
      <c r="O6" s="195"/>
      <c r="P6" s="182"/>
      <c r="Q6" s="179" t="s">
        <v>172</v>
      </c>
      <c r="R6" s="188"/>
      <c r="S6" s="188" t="s">
        <v>173</v>
      </c>
      <c r="T6" s="188" t="s">
        <v>174</v>
      </c>
      <c r="U6" s="188" t="s">
        <v>175</v>
      </c>
      <c r="V6" s="188" t="s">
        <v>176</v>
      </c>
      <c r="W6" s="188" t="s">
        <v>177</v>
      </c>
    </row>
    <row r="7" spans="1:23" ht="15">
      <c r="A7" s="180"/>
      <c r="B7" s="183"/>
      <c r="C7" s="180"/>
      <c r="D7" s="180"/>
      <c r="E7" s="188" t="s">
        <v>43</v>
      </c>
      <c r="F7" s="188" t="s">
        <v>24</v>
      </c>
      <c r="G7" s="188"/>
      <c r="H7" s="193"/>
      <c r="I7" s="188" t="s">
        <v>178</v>
      </c>
      <c r="J7" s="188"/>
      <c r="K7" s="188"/>
      <c r="L7" s="188" t="s">
        <v>179</v>
      </c>
      <c r="M7" s="188"/>
      <c r="N7" s="188"/>
      <c r="O7" s="188" t="s">
        <v>180</v>
      </c>
      <c r="P7" s="188" t="s">
        <v>181</v>
      </c>
      <c r="Q7" s="180"/>
      <c r="R7" s="188"/>
      <c r="S7" s="196"/>
      <c r="T7" s="188"/>
      <c r="U7" s="188"/>
      <c r="V7" s="188"/>
      <c r="W7" s="188"/>
    </row>
    <row r="8" spans="1:23" ht="87" customHeight="1">
      <c r="A8" s="181"/>
      <c r="B8" s="184"/>
      <c r="C8" s="180"/>
      <c r="D8" s="180"/>
      <c r="E8" s="179"/>
      <c r="F8" s="86" t="s">
        <v>182</v>
      </c>
      <c r="G8" s="86" t="s">
        <v>183</v>
      </c>
      <c r="H8" s="193"/>
      <c r="I8" s="86" t="s">
        <v>184</v>
      </c>
      <c r="J8" s="86" t="s">
        <v>185</v>
      </c>
      <c r="K8" s="86" t="s">
        <v>186</v>
      </c>
      <c r="L8" s="86" t="s">
        <v>187</v>
      </c>
      <c r="M8" s="86" t="s">
        <v>188</v>
      </c>
      <c r="N8" s="86" t="s">
        <v>189</v>
      </c>
      <c r="O8" s="179"/>
      <c r="P8" s="179"/>
      <c r="Q8" s="180"/>
      <c r="R8" s="179"/>
      <c r="S8" s="197"/>
      <c r="T8" s="179"/>
      <c r="U8" s="179"/>
      <c r="V8" s="179"/>
      <c r="W8" s="179"/>
    </row>
    <row r="9" spans="1:23" ht="15">
      <c r="A9" s="87"/>
      <c r="B9" s="88" t="s">
        <v>190</v>
      </c>
      <c r="C9" s="89">
        <v>1</v>
      </c>
      <c r="D9" s="90">
        <v>2</v>
      </c>
      <c r="E9" s="89">
        <v>3</v>
      </c>
      <c r="F9" s="90">
        <v>4</v>
      </c>
      <c r="G9" s="89">
        <v>5</v>
      </c>
      <c r="H9" s="90">
        <v>6</v>
      </c>
      <c r="I9" s="89">
        <v>7</v>
      </c>
      <c r="J9" s="90">
        <v>8</v>
      </c>
      <c r="K9" s="89">
        <v>9</v>
      </c>
      <c r="L9" s="90">
        <v>10</v>
      </c>
      <c r="M9" s="89">
        <v>11</v>
      </c>
      <c r="N9" s="90">
        <v>12</v>
      </c>
      <c r="O9" s="89">
        <v>13</v>
      </c>
      <c r="P9" s="90">
        <v>14</v>
      </c>
      <c r="Q9" s="89">
        <v>15</v>
      </c>
      <c r="R9" s="90">
        <v>16</v>
      </c>
      <c r="S9" s="89">
        <v>17</v>
      </c>
      <c r="T9" s="90">
        <v>18</v>
      </c>
      <c r="U9" s="89">
        <v>19</v>
      </c>
      <c r="V9" s="90">
        <v>20</v>
      </c>
      <c r="W9" s="89">
        <v>21</v>
      </c>
    </row>
    <row r="10" spans="1:23" ht="17.25" customHeight="1">
      <c r="A10" s="91" t="s">
        <v>44</v>
      </c>
      <c r="B10" s="92" t="s">
        <v>191</v>
      </c>
      <c r="C10" s="93">
        <v>2</v>
      </c>
      <c r="D10" s="93">
        <v>0</v>
      </c>
      <c r="E10" s="93">
        <v>2</v>
      </c>
      <c r="F10" s="93">
        <v>1</v>
      </c>
      <c r="G10" s="93">
        <v>1</v>
      </c>
      <c r="H10" s="93">
        <v>2</v>
      </c>
      <c r="I10" s="93">
        <v>1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1</v>
      </c>
      <c r="Q10" s="93">
        <v>0</v>
      </c>
      <c r="R10" s="93">
        <v>2</v>
      </c>
      <c r="S10" s="93">
        <v>0</v>
      </c>
      <c r="T10" s="93">
        <v>0</v>
      </c>
      <c r="U10" s="93">
        <v>0</v>
      </c>
      <c r="V10" s="93">
        <v>2</v>
      </c>
      <c r="W10" s="93">
        <v>0</v>
      </c>
    </row>
    <row r="11" spans="1:23" ht="14.25" customHeight="1">
      <c r="A11" s="94" t="s">
        <v>55</v>
      </c>
      <c r="B11" s="95" t="s">
        <v>192</v>
      </c>
      <c r="C11" s="96">
        <v>2</v>
      </c>
      <c r="D11" s="96">
        <v>0</v>
      </c>
      <c r="E11" s="96">
        <v>2</v>
      </c>
      <c r="F11" s="96">
        <v>1</v>
      </c>
      <c r="G11" s="96">
        <v>1</v>
      </c>
      <c r="H11" s="96">
        <v>1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1</v>
      </c>
      <c r="Q11" s="96">
        <v>0</v>
      </c>
      <c r="R11" s="96">
        <v>2</v>
      </c>
      <c r="S11" s="96">
        <v>0</v>
      </c>
      <c r="T11" s="96">
        <v>0</v>
      </c>
      <c r="U11" s="96">
        <v>1</v>
      </c>
      <c r="V11" s="96">
        <v>1</v>
      </c>
      <c r="W11" s="96">
        <v>0</v>
      </c>
    </row>
    <row r="12" spans="1:23" ht="15">
      <c r="A12" s="97" t="s">
        <v>57</v>
      </c>
      <c r="B12" s="98" t="s">
        <v>193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5">
      <c r="A13" s="100" t="s">
        <v>59</v>
      </c>
      <c r="B13" s="101" t="s">
        <v>194</v>
      </c>
      <c r="C13" s="102">
        <v>1</v>
      </c>
      <c r="D13" s="102"/>
      <c r="E13" s="102">
        <v>1</v>
      </c>
      <c r="F13" s="102"/>
      <c r="G13" s="103">
        <v>1</v>
      </c>
      <c r="H13" s="102">
        <v>1</v>
      </c>
      <c r="I13" s="102">
        <v>1</v>
      </c>
      <c r="J13" s="102"/>
      <c r="K13" s="102"/>
      <c r="L13" s="104"/>
      <c r="M13" s="104"/>
      <c r="N13" s="102"/>
      <c r="O13" s="104"/>
      <c r="P13" s="104"/>
      <c r="Q13" s="104"/>
      <c r="R13" s="102">
        <v>1</v>
      </c>
      <c r="S13" s="104"/>
      <c r="T13" s="104"/>
      <c r="U13" s="104"/>
      <c r="V13" s="104">
        <v>1</v>
      </c>
      <c r="W13" s="104"/>
    </row>
    <row r="14" spans="1:23" ht="15">
      <c r="A14" s="100" t="s">
        <v>61</v>
      </c>
      <c r="B14" s="101" t="s">
        <v>195</v>
      </c>
      <c r="C14" s="102">
        <v>2</v>
      </c>
      <c r="D14" s="102"/>
      <c r="E14" s="102">
        <v>2</v>
      </c>
      <c r="F14" s="102">
        <v>1</v>
      </c>
      <c r="G14" s="103">
        <v>1</v>
      </c>
      <c r="H14" s="102">
        <v>1</v>
      </c>
      <c r="I14" s="102"/>
      <c r="J14" s="102"/>
      <c r="K14" s="102"/>
      <c r="L14" s="104"/>
      <c r="M14" s="104"/>
      <c r="N14" s="102"/>
      <c r="O14" s="104"/>
      <c r="P14" s="104">
        <v>1</v>
      </c>
      <c r="Q14" s="104"/>
      <c r="R14" s="102">
        <v>2</v>
      </c>
      <c r="S14" s="104"/>
      <c r="T14" s="104"/>
      <c r="U14" s="104">
        <v>1</v>
      </c>
      <c r="V14" s="104">
        <v>1</v>
      </c>
      <c r="W14" s="104"/>
    </row>
    <row r="15" spans="1:23" ht="15">
      <c r="A15" s="105" t="s">
        <v>75</v>
      </c>
      <c r="B15" s="98" t="s">
        <v>196</v>
      </c>
      <c r="C15" s="99"/>
      <c r="D15" s="99"/>
      <c r="E15" s="99"/>
      <c r="F15" s="99"/>
      <c r="G15" s="106"/>
      <c r="H15" s="99"/>
      <c r="I15" s="99"/>
      <c r="J15" s="99"/>
      <c r="K15" s="99"/>
      <c r="L15" s="106"/>
      <c r="M15" s="106"/>
      <c r="N15" s="99"/>
      <c r="O15" s="106"/>
      <c r="P15" s="106"/>
      <c r="Q15" s="107"/>
      <c r="R15" s="99"/>
      <c r="S15" s="106"/>
      <c r="T15" s="106"/>
      <c r="U15" s="106"/>
      <c r="V15" s="106"/>
      <c r="W15" s="106"/>
    </row>
    <row r="16" spans="1:23" ht="15">
      <c r="A16" s="100" t="s">
        <v>77</v>
      </c>
      <c r="B16" s="101" t="s">
        <v>194</v>
      </c>
      <c r="C16" s="108">
        <v>1</v>
      </c>
      <c r="D16" s="108">
        <v>0</v>
      </c>
      <c r="E16" s="108">
        <v>1</v>
      </c>
      <c r="F16" s="108">
        <v>1</v>
      </c>
      <c r="G16" s="108">
        <v>0</v>
      </c>
      <c r="H16" s="108">
        <v>1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1</v>
      </c>
      <c r="Q16" s="108">
        <v>0</v>
      </c>
      <c r="R16" s="108">
        <v>1</v>
      </c>
      <c r="S16" s="108">
        <v>0</v>
      </c>
      <c r="T16" s="108">
        <v>0</v>
      </c>
      <c r="U16" s="108">
        <v>0</v>
      </c>
      <c r="V16" s="108">
        <v>1</v>
      </c>
      <c r="W16" s="108">
        <v>0</v>
      </c>
    </row>
    <row r="17" spans="1:23" ht="15">
      <c r="A17" s="100" t="s">
        <v>79</v>
      </c>
      <c r="B17" s="101" t="s">
        <v>195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</row>
    <row r="18" spans="1:23" ht="15">
      <c r="A18" s="109" t="s">
        <v>197</v>
      </c>
      <c r="B18" s="110" t="s">
        <v>198</v>
      </c>
      <c r="C18" s="111"/>
      <c r="D18" s="111"/>
      <c r="E18" s="111"/>
      <c r="F18" s="111"/>
      <c r="G18" s="112"/>
      <c r="H18" s="111"/>
      <c r="I18" s="111"/>
      <c r="J18" s="111"/>
      <c r="K18" s="111"/>
      <c r="L18" s="112"/>
      <c r="M18" s="112"/>
      <c r="N18" s="111"/>
      <c r="O18" s="112"/>
      <c r="P18" s="112"/>
      <c r="Q18" s="113"/>
      <c r="R18" s="111"/>
      <c r="S18" s="112"/>
      <c r="T18" s="112"/>
      <c r="U18" s="112"/>
      <c r="V18" s="112"/>
      <c r="W18" s="112"/>
    </row>
    <row r="19" spans="1:23" ht="15">
      <c r="A19" s="114" t="s">
        <v>199</v>
      </c>
      <c r="B19" s="101" t="s">
        <v>194</v>
      </c>
      <c r="C19" s="108">
        <v>1</v>
      </c>
      <c r="D19" s="108"/>
      <c r="E19" s="108">
        <v>1</v>
      </c>
      <c r="F19" s="108">
        <v>1</v>
      </c>
      <c r="G19" s="115"/>
      <c r="H19" s="108">
        <v>1</v>
      </c>
      <c r="I19" s="108"/>
      <c r="J19" s="108"/>
      <c r="K19" s="108"/>
      <c r="L19" s="115"/>
      <c r="M19" s="115"/>
      <c r="N19" s="108"/>
      <c r="O19" s="115"/>
      <c r="P19" s="115">
        <v>1</v>
      </c>
      <c r="Q19" s="116"/>
      <c r="R19" s="108">
        <v>1</v>
      </c>
      <c r="S19" s="115"/>
      <c r="T19" s="115"/>
      <c r="U19" s="115"/>
      <c r="V19" s="115">
        <v>1</v>
      </c>
      <c r="W19" s="115"/>
    </row>
    <row r="20" spans="1:23" ht="15">
      <c r="A20" s="114" t="s">
        <v>200</v>
      </c>
      <c r="B20" s="101" t="s">
        <v>195</v>
      </c>
      <c r="C20" s="108"/>
      <c r="D20" s="108"/>
      <c r="E20" s="108">
        <v>0</v>
      </c>
      <c r="F20" s="108"/>
      <c r="G20" s="115"/>
      <c r="H20" s="108">
        <v>0</v>
      </c>
      <c r="I20" s="108"/>
      <c r="J20" s="108"/>
      <c r="K20" s="108"/>
      <c r="L20" s="115"/>
      <c r="M20" s="115"/>
      <c r="N20" s="108"/>
      <c r="O20" s="115"/>
      <c r="P20" s="115"/>
      <c r="Q20" s="116"/>
      <c r="R20" s="108">
        <v>0</v>
      </c>
      <c r="S20" s="115"/>
      <c r="T20" s="115"/>
      <c r="U20" s="115"/>
      <c r="V20" s="115"/>
      <c r="W20" s="115"/>
    </row>
    <row r="21" spans="1:23" ht="15">
      <c r="A21" s="109" t="s">
        <v>201</v>
      </c>
      <c r="B21" s="110" t="s">
        <v>202</v>
      </c>
      <c r="C21" s="111"/>
      <c r="D21" s="111"/>
      <c r="E21" s="111"/>
      <c r="F21" s="111"/>
      <c r="G21" s="112"/>
      <c r="H21" s="111"/>
      <c r="I21" s="111"/>
      <c r="J21" s="111"/>
      <c r="K21" s="111"/>
      <c r="L21" s="112"/>
      <c r="M21" s="112"/>
      <c r="N21" s="111"/>
      <c r="O21" s="112"/>
      <c r="P21" s="112"/>
      <c r="Q21" s="113"/>
      <c r="R21" s="111"/>
      <c r="S21" s="112"/>
      <c r="T21" s="112"/>
      <c r="U21" s="112"/>
      <c r="V21" s="112"/>
      <c r="W21" s="112"/>
    </row>
    <row r="22" spans="1:23" ht="15">
      <c r="A22" s="114" t="s">
        <v>199</v>
      </c>
      <c r="B22" s="101" t="s">
        <v>194</v>
      </c>
      <c r="C22" s="108"/>
      <c r="D22" s="108"/>
      <c r="E22" s="108"/>
      <c r="F22" s="108"/>
      <c r="G22" s="115"/>
      <c r="H22" s="108"/>
      <c r="I22" s="108"/>
      <c r="J22" s="108"/>
      <c r="K22" s="108"/>
      <c r="L22" s="115"/>
      <c r="M22" s="115"/>
      <c r="N22" s="108"/>
      <c r="O22" s="115"/>
      <c r="P22" s="115"/>
      <c r="Q22" s="116"/>
      <c r="R22" s="108"/>
      <c r="S22" s="115"/>
      <c r="T22" s="115"/>
      <c r="U22" s="115"/>
      <c r="V22" s="115"/>
      <c r="W22" s="115"/>
    </row>
    <row r="23" spans="1:23" ht="15">
      <c r="A23" s="114" t="s">
        <v>200</v>
      </c>
      <c r="B23" s="101" t="s">
        <v>195</v>
      </c>
      <c r="C23" s="108"/>
      <c r="D23" s="108"/>
      <c r="E23" s="108"/>
      <c r="F23" s="108"/>
      <c r="G23" s="115"/>
      <c r="H23" s="108"/>
      <c r="I23" s="108"/>
      <c r="J23" s="108"/>
      <c r="K23" s="108"/>
      <c r="L23" s="115"/>
      <c r="M23" s="115"/>
      <c r="N23" s="108"/>
      <c r="O23" s="115"/>
      <c r="P23" s="115"/>
      <c r="Q23" s="116"/>
      <c r="R23" s="108"/>
      <c r="S23" s="115"/>
      <c r="T23" s="115"/>
      <c r="U23" s="115"/>
      <c r="V23" s="115"/>
      <c r="W23" s="115"/>
    </row>
    <row r="24" spans="1:23" ht="15">
      <c r="A24" s="109" t="s">
        <v>203</v>
      </c>
      <c r="B24" s="110" t="s">
        <v>204</v>
      </c>
      <c r="C24" s="111"/>
      <c r="D24" s="111"/>
      <c r="E24" s="111"/>
      <c r="F24" s="111"/>
      <c r="G24" s="112"/>
      <c r="H24" s="111"/>
      <c r="I24" s="111"/>
      <c r="J24" s="111"/>
      <c r="K24" s="111"/>
      <c r="L24" s="112"/>
      <c r="M24" s="112"/>
      <c r="N24" s="111"/>
      <c r="O24" s="112"/>
      <c r="P24" s="112"/>
      <c r="Q24" s="113"/>
      <c r="R24" s="111"/>
      <c r="S24" s="112"/>
      <c r="T24" s="112"/>
      <c r="U24" s="112"/>
      <c r="V24" s="112"/>
      <c r="W24" s="112"/>
    </row>
    <row r="25" spans="1:23" ht="15">
      <c r="A25" s="114" t="s">
        <v>199</v>
      </c>
      <c r="B25" s="101" t="s">
        <v>194</v>
      </c>
      <c r="C25" s="108"/>
      <c r="D25" s="108"/>
      <c r="E25" s="108"/>
      <c r="F25" s="108"/>
      <c r="G25" s="115"/>
      <c r="H25" s="108"/>
      <c r="I25" s="108"/>
      <c r="J25" s="108"/>
      <c r="K25" s="108"/>
      <c r="L25" s="115"/>
      <c r="M25" s="115"/>
      <c r="N25" s="108"/>
      <c r="O25" s="115"/>
      <c r="P25" s="115"/>
      <c r="Q25" s="116"/>
      <c r="R25" s="108"/>
      <c r="S25" s="115"/>
      <c r="T25" s="115"/>
      <c r="U25" s="115"/>
      <c r="V25" s="115"/>
      <c r="W25" s="115"/>
    </row>
    <row r="26" spans="1:23" ht="15">
      <c r="A26" s="114" t="s">
        <v>200</v>
      </c>
      <c r="B26" s="101" t="s">
        <v>195</v>
      </c>
      <c r="C26" s="108"/>
      <c r="D26" s="108"/>
      <c r="E26" s="108"/>
      <c r="F26" s="108"/>
      <c r="G26" s="115"/>
      <c r="H26" s="108"/>
      <c r="I26" s="108"/>
      <c r="J26" s="108"/>
      <c r="K26" s="108"/>
      <c r="L26" s="115"/>
      <c r="M26" s="115"/>
      <c r="N26" s="108"/>
      <c r="O26" s="115"/>
      <c r="P26" s="115"/>
      <c r="Q26" s="116"/>
      <c r="R26" s="108"/>
      <c r="S26" s="115"/>
      <c r="T26" s="115"/>
      <c r="U26" s="115"/>
      <c r="V26" s="115"/>
      <c r="W26" s="115"/>
    </row>
    <row r="27" spans="1:23" ht="15">
      <c r="A27" s="109" t="s">
        <v>205</v>
      </c>
      <c r="B27" s="110" t="s">
        <v>206</v>
      </c>
      <c r="C27" s="111"/>
      <c r="D27" s="111"/>
      <c r="E27" s="111"/>
      <c r="F27" s="111"/>
      <c r="G27" s="112"/>
      <c r="H27" s="111"/>
      <c r="I27" s="111"/>
      <c r="J27" s="111"/>
      <c r="K27" s="111"/>
      <c r="L27" s="112"/>
      <c r="M27" s="112"/>
      <c r="N27" s="111"/>
      <c r="O27" s="112"/>
      <c r="P27" s="112"/>
      <c r="Q27" s="113"/>
      <c r="R27" s="111"/>
      <c r="S27" s="112"/>
      <c r="T27" s="112"/>
      <c r="U27" s="112"/>
      <c r="V27" s="112"/>
      <c r="W27" s="112"/>
    </row>
    <row r="28" spans="1:23" ht="15">
      <c r="A28" s="114" t="s">
        <v>199</v>
      </c>
      <c r="B28" s="101" t="s">
        <v>194</v>
      </c>
      <c r="C28" s="108"/>
      <c r="D28" s="108"/>
      <c r="E28" s="108"/>
      <c r="F28" s="108"/>
      <c r="G28" s="115"/>
      <c r="H28" s="108"/>
      <c r="I28" s="108"/>
      <c r="J28" s="108"/>
      <c r="K28" s="108"/>
      <c r="L28" s="115"/>
      <c r="M28" s="115"/>
      <c r="N28" s="108"/>
      <c r="O28" s="115"/>
      <c r="P28" s="115"/>
      <c r="Q28" s="116"/>
      <c r="R28" s="108"/>
      <c r="S28" s="115"/>
      <c r="T28" s="115"/>
      <c r="U28" s="115"/>
      <c r="V28" s="115"/>
      <c r="W28" s="115"/>
    </row>
    <row r="29" spans="1:23" ht="15">
      <c r="A29" s="114" t="s">
        <v>200</v>
      </c>
      <c r="B29" s="101" t="s">
        <v>195</v>
      </c>
      <c r="C29" s="108"/>
      <c r="D29" s="108"/>
      <c r="E29" s="108"/>
      <c r="F29" s="108"/>
      <c r="G29" s="115"/>
      <c r="H29" s="108"/>
      <c r="I29" s="108"/>
      <c r="J29" s="108"/>
      <c r="K29" s="108"/>
      <c r="L29" s="115"/>
      <c r="M29" s="115"/>
      <c r="N29" s="108"/>
      <c r="O29" s="115"/>
      <c r="P29" s="115"/>
      <c r="Q29" s="116"/>
      <c r="R29" s="108"/>
      <c r="S29" s="115"/>
      <c r="T29" s="115"/>
      <c r="U29" s="115"/>
      <c r="V29" s="115"/>
      <c r="W29" s="115"/>
    </row>
    <row r="30" spans="1:23" ht="15">
      <c r="A30" s="109" t="s">
        <v>207</v>
      </c>
      <c r="B30" s="110" t="s">
        <v>208</v>
      </c>
      <c r="C30" s="111"/>
      <c r="D30" s="111"/>
      <c r="E30" s="111"/>
      <c r="F30" s="111"/>
      <c r="G30" s="112"/>
      <c r="H30" s="111"/>
      <c r="I30" s="111"/>
      <c r="J30" s="111"/>
      <c r="K30" s="111"/>
      <c r="L30" s="112"/>
      <c r="M30" s="112"/>
      <c r="N30" s="111"/>
      <c r="O30" s="112"/>
      <c r="P30" s="112"/>
      <c r="Q30" s="113"/>
      <c r="R30" s="111"/>
      <c r="S30" s="112"/>
      <c r="T30" s="112"/>
      <c r="U30" s="112"/>
      <c r="V30" s="112"/>
      <c r="W30" s="112"/>
    </row>
    <row r="31" spans="1:23" ht="15">
      <c r="A31" s="114" t="s">
        <v>199</v>
      </c>
      <c r="B31" s="101" t="s">
        <v>194</v>
      </c>
      <c r="C31" s="108"/>
      <c r="D31" s="108"/>
      <c r="E31" s="108"/>
      <c r="F31" s="108"/>
      <c r="G31" s="115"/>
      <c r="H31" s="108"/>
      <c r="I31" s="108"/>
      <c r="J31" s="108"/>
      <c r="K31" s="108"/>
      <c r="L31" s="115"/>
      <c r="M31" s="115"/>
      <c r="N31" s="108"/>
      <c r="O31" s="115"/>
      <c r="P31" s="115"/>
      <c r="Q31" s="116"/>
      <c r="R31" s="108"/>
      <c r="S31" s="115"/>
      <c r="T31" s="115"/>
      <c r="U31" s="115"/>
      <c r="V31" s="115"/>
      <c r="W31" s="115"/>
    </row>
    <row r="32" spans="1:23" ht="15">
      <c r="A32" s="114" t="s">
        <v>200</v>
      </c>
      <c r="B32" s="101" t="s">
        <v>195</v>
      </c>
      <c r="C32" s="108"/>
      <c r="D32" s="108"/>
      <c r="E32" s="108"/>
      <c r="F32" s="108"/>
      <c r="G32" s="115"/>
      <c r="H32" s="108"/>
      <c r="I32" s="108"/>
      <c r="J32" s="108"/>
      <c r="K32" s="108"/>
      <c r="L32" s="115"/>
      <c r="M32" s="115"/>
      <c r="N32" s="108"/>
      <c r="O32" s="115"/>
      <c r="P32" s="115"/>
      <c r="Q32" s="116"/>
      <c r="R32" s="108"/>
      <c r="S32" s="115"/>
      <c r="T32" s="115"/>
      <c r="U32" s="115"/>
      <c r="V32" s="115"/>
      <c r="W32" s="115"/>
    </row>
    <row r="33" spans="1:23" ht="15">
      <c r="A33" s="109" t="s">
        <v>209</v>
      </c>
      <c r="B33" s="110" t="s">
        <v>210</v>
      </c>
      <c r="C33" s="111"/>
      <c r="D33" s="111"/>
      <c r="E33" s="111"/>
      <c r="F33" s="111"/>
      <c r="G33" s="112"/>
      <c r="H33" s="111"/>
      <c r="I33" s="111"/>
      <c r="J33" s="111"/>
      <c r="K33" s="111"/>
      <c r="L33" s="112"/>
      <c r="M33" s="112"/>
      <c r="N33" s="111"/>
      <c r="O33" s="112"/>
      <c r="P33" s="112"/>
      <c r="Q33" s="113"/>
      <c r="R33" s="111"/>
      <c r="S33" s="112"/>
      <c r="T33" s="112"/>
      <c r="U33" s="112"/>
      <c r="V33" s="112"/>
      <c r="W33" s="112"/>
    </row>
    <row r="34" spans="1:23" ht="15">
      <c r="A34" s="114" t="s">
        <v>199</v>
      </c>
      <c r="B34" s="101" t="s">
        <v>194</v>
      </c>
      <c r="C34" s="108"/>
      <c r="D34" s="108"/>
      <c r="E34" s="108"/>
      <c r="F34" s="108"/>
      <c r="G34" s="115"/>
      <c r="H34" s="108"/>
      <c r="I34" s="108"/>
      <c r="J34" s="108"/>
      <c r="K34" s="108"/>
      <c r="L34" s="115"/>
      <c r="M34" s="115"/>
      <c r="N34" s="108"/>
      <c r="O34" s="115"/>
      <c r="P34" s="115"/>
      <c r="Q34" s="116"/>
      <c r="R34" s="108"/>
      <c r="S34" s="115"/>
      <c r="T34" s="115"/>
      <c r="U34" s="115"/>
      <c r="V34" s="115"/>
      <c r="W34" s="115"/>
    </row>
    <row r="35" spans="1:23" ht="15">
      <c r="A35" s="114" t="s">
        <v>200</v>
      </c>
      <c r="B35" s="101" t="s">
        <v>195</v>
      </c>
      <c r="C35" s="108"/>
      <c r="D35" s="108"/>
      <c r="E35" s="108"/>
      <c r="F35" s="108"/>
      <c r="G35" s="115"/>
      <c r="H35" s="108"/>
      <c r="I35" s="108"/>
      <c r="J35" s="108"/>
      <c r="K35" s="108"/>
      <c r="L35" s="115"/>
      <c r="M35" s="115"/>
      <c r="N35" s="108"/>
      <c r="O35" s="115"/>
      <c r="P35" s="115"/>
      <c r="Q35" s="116"/>
      <c r="R35" s="108"/>
      <c r="S35" s="115"/>
      <c r="T35" s="115"/>
      <c r="U35" s="115"/>
      <c r="V35" s="115"/>
      <c r="W35" s="115"/>
    </row>
    <row r="36" spans="1:23" ht="15">
      <c r="A36" s="109" t="s">
        <v>211</v>
      </c>
      <c r="B36" s="110" t="s">
        <v>212</v>
      </c>
      <c r="C36" s="111"/>
      <c r="D36" s="111"/>
      <c r="E36" s="111"/>
      <c r="F36" s="111"/>
      <c r="G36" s="112"/>
      <c r="H36" s="111"/>
      <c r="I36" s="111"/>
      <c r="J36" s="111"/>
      <c r="K36" s="111"/>
      <c r="L36" s="112"/>
      <c r="M36" s="112"/>
      <c r="N36" s="111"/>
      <c r="O36" s="112"/>
      <c r="P36" s="112"/>
      <c r="Q36" s="113"/>
      <c r="R36" s="111"/>
      <c r="S36" s="112"/>
      <c r="T36" s="112"/>
      <c r="U36" s="112"/>
      <c r="V36" s="112"/>
      <c r="W36" s="112"/>
    </row>
    <row r="37" spans="1:23" ht="15">
      <c r="A37" s="114" t="s">
        <v>199</v>
      </c>
      <c r="B37" s="101" t="s">
        <v>194</v>
      </c>
      <c r="C37" s="108"/>
      <c r="D37" s="108"/>
      <c r="E37" s="108"/>
      <c r="F37" s="108"/>
      <c r="G37" s="115"/>
      <c r="H37" s="108"/>
      <c r="I37" s="108"/>
      <c r="J37" s="108"/>
      <c r="K37" s="108"/>
      <c r="L37" s="115"/>
      <c r="M37" s="115"/>
      <c r="N37" s="108"/>
      <c r="O37" s="115"/>
      <c r="P37" s="115"/>
      <c r="Q37" s="116"/>
      <c r="R37" s="108"/>
      <c r="S37" s="115"/>
      <c r="T37" s="115"/>
      <c r="U37" s="115"/>
      <c r="V37" s="115"/>
      <c r="W37" s="115"/>
    </row>
    <row r="38" spans="1:23" ht="15">
      <c r="A38" s="114" t="s">
        <v>200</v>
      </c>
      <c r="B38" s="101" t="s">
        <v>195</v>
      </c>
      <c r="C38" s="108"/>
      <c r="D38" s="108"/>
      <c r="E38" s="108"/>
      <c r="F38" s="108"/>
      <c r="G38" s="115"/>
      <c r="H38" s="108"/>
      <c r="I38" s="108"/>
      <c r="J38" s="108"/>
      <c r="K38" s="108"/>
      <c r="L38" s="115"/>
      <c r="M38" s="115"/>
      <c r="N38" s="108"/>
      <c r="O38" s="115"/>
      <c r="P38" s="115"/>
      <c r="Q38" s="116"/>
      <c r="R38" s="108"/>
      <c r="S38" s="115"/>
      <c r="T38" s="115"/>
      <c r="U38" s="115"/>
      <c r="V38" s="115"/>
      <c r="W38" s="115"/>
    </row>
    <row r="39" spans="1:23" ht="15">
      <c r="A39" s="109" t="s">
        <v>213</v>
      </c>
      <c r="B39" s="110" t="s">
        <v>214</v>
      </c>
      <c r="C39" s="111"/>
      <c r="D39" s="111"/>
      <c r="E39" s="111"/>
      <c r="F39" s="111"/>
      <c r="G39" s="112"/>
      <c r="H39" s="111"/>
      <c r="I39" s="111"/>
      <c r="J39" s="111"/>
      <c r="K39" s="111"/>
      <c r="L39" s="112"/>
      <c r="M39" s="112"/>
      <c r="N39" s="111"/>
      <c r="O39" s="112"/>
      <c r="P39" s="112"/>
      <c r="Q39" s="113"/>
      <c r="R39" s="111"/>
      <c r="S39" s="112"/>
      <c r="T39" s="112"/>
      <c r="U39" s="112"/>
      <c r="V39" s="112"/>
      <c r="W39" s="112"/>
    </row>
    <row r="40" spans="1:23" ht="15">
      <c r="A40" s="114" t="s">
        <v>199</v>
      </c>
      <c r="B40" s="101" t="s">
        <v>194</v>
      </c>
      <c r="C40" s="108"/>
      <c r="D40" s="108"/>
      <c r="E40" s="108"/>
      <c r="F40" s="108"/>
      <c r="G40" s="115"/>
      <c r="H40" s="108"/>
      <c r="I40" s="108"/>
      <c r="J40" s="108"/>
      <c r="K40" s="108"/>
      <c r="L40" s="115"/>
      <c r="M40" s="115"/>
      <c r="N40" s="108"/>
      <c r="O40" s="115"/>
      <c r="P40" s="115"/>
      <c r="Q40" s="116"/>
      <c r="R40" s="108"/>
      <c r="S40" s="115"/>
      <c r="T40" s="115"/>
      <c r="U40" s="115"/>
      <c r="V40" s="115"/>
      <c r="W40" s="115"/>
    </row>
    <row r="41" spans="1:23" ht="15">
      <c r="A41" s="114" t="s">
        <v>200</v>
      </c>
      <c r="B41" s="101" t="s">
        <v>195</v>
      </c>
      <c r="C41" s="108"/>
      <c r="D41" s="108"/>
      <c r="E41" s="108"/>
      <c r="F41" s="108"/>
      <c r="G41" s="115"/>
      <c r="H41" s="108"/>
      <c r="I41" s="108"/>
      <c r="J41" s="108"/>
      <c r="K41" s="108"/>
      <c r="L41" s="115"/>
      <c r="M41" s="115"/>
      <c r="N41" s="108"/>
      <c r="O41" s="115"/>
      <c r="P41" s="115"/>
      <c r="Q41" s="116"/>
      <c r="R41" s="108"/>
      <c r="S41" s="115"/>
      <c r="T41" s="115"/>
      <c r="U41" s="115"/>
      <c r="V41" s="115"/>
      <c r="W41" s="115"/>
    </row>
    <row r="42" spans="1:23" ht="15">
      <c r="A42" s="109" t="s">
        <v>215</v>
      </c>
      <c r="B42" s="110" t="s">
        <v>216</v>
      </c>
      <c r="C42" s="111"/>
      <c r="D42" s="111"/>
      <c r="E42" s="111"/>
      <c r="F42" s="111"/>
      <c r="G42" s="112"/>
      <c r="H42" s="111"/>
      <c r="I42" s="111"/>
      <c r="J42" s="111"/>
      <c r="K42" s="111"/>
      <c r="L42" s="112"/>
      <c r="M42" s="112"/>
      <c r="N42" s="111"/>
      <c r="O42" s="112"/>
      <c r="P42" s="112"/>
      <c r="Q42" s="113"/>
      <c r="R42" s="111"/>
      <c r="S42" s="112"/>
      <c r="T42" s="112"/>
      <c r="U42" s="112"/>
      <c r="V42" s="112"/>
      <c r="W42" s="112"/>
    </row>
    <row r="43" spans="1:23" ht="15">
      <c r="A43" s="114" t="s">
        <v>199</v>
      </c>
      <c r="B43" s="101" t="s">
        <v>194</v>
      </c>
      <c r="C43" s="108"/>
      <c r="D43" s="108"/>
      <c r="E43" s="108"/>
      <c r="F43" s="108"/>
      <c r="G43" s="115"/>
      <c r="H43" s="108"/>
      <c r="I43" s="108"/>
      <c r="J43" s="108"/>
      <c r="K43" s="108"/>
      <c r="L43" s="115"/>
      <c r="M43" s="115"/>
      <c r="N43" s="108"/>
      <c r="O43" s="115"/>
      <c r="P43" s="115"/>
      <c r="Q43" s="116"/>
      <c r="R43" s="108"/>
      <c r="S43" s="115"/>
      <c r="T43" s="115"/>
      <c r="U43" s="115"/>
      <c r="V43" s="115"/>
      <c r="W43" s="115"/>
    </row>
    <row r="44" spans="1:23" ht="15">
      <c r="A44" s="114" t="s">
        <v>200</v>
      </c>
      <c r="B44" s="101" t="s">
        <v>195</v>
      </c>
      <c r="C44" s="108"/>
      <c r="D44" s="108"/>
      <c r="E44" s="108"/>
      <c r="F44" s="108"/>
      <c r="G44" s="115"/>
      <c r="H44" s="108"/>
      <c r="I44" s="108"/>
      <c r="J44" s="108"/>
      <c r="K44" s="108"/>
      <c r="L44" s="115"/>
      <c r="M44" s="115"/>
      <c r="N44" s="108"/>
      <c r="O44" s="115"/>
      <c r="P44" s="115"/>
      <c r="Q44" s="116"/>
      <c r="R44" s="108"/>
      <c r="S44" s="115"/>
      <c r="T44" s="115"/>
      <c r="U44" s="115"/>
      <c r="V44" s="115"/>
      <c r="W44" s="115"/>
    </row>
    <row r="45" spans="1:23" ht="15">
      <c r="A45" s="109" t="s">
        <v>217</v>
      </c>
      <c r="B45" s="110" t="s">
        <v>218</v>
      </c>
      <c r="C45" s="111"/>
      <c r="D45" s="111"/>
      <c r="E45" s="111"/>
      <c r="F45" s="111"/>
      <c r="G45" s="112"/>
      <c r="H45" s="111"/>
      <c r="I45" s="111"/>
      <c r="J45" s="111"/>
      <c r="K45" s="111"/>
      <c r="L45" s="112"/>
      <c r="M45" s="112"/>
      <c r="N45" s="111"/>
      <c r="O45" s="112"/>
      <c r="P45" s="112"/>
      <c r="Q45" s="113"/>
      <c r="R45" s="111"/>
      <c r="S45" s="112"/>
      <c r="T45" s="112"/>
      <c r="U45" s="112"/>
      <c r="V45" s="112"/>
      <c r="W45" s="112"/>
    </row>
    <row r="46" spans="1:23" ht="15">
      <c r="A46" s="114" t="s">
        <v>199</v>
      </c>
      <c r="B46" s="101" t="s">
        <v>194</v>
      </c>
      <c r="C46" s="108"/>
      <c r="D46" s="108"/>
      <c r="E46" s="108"/>
      <c r="F46" s="108"/>
      <c r="G46" s="115"/>
      <c r="H46" s="108"/>
      <c r="I46" s="108"/>
      <c r="J46" s="108"/>
      <c r="K46" s="108"/>
      <c r="L46" s="115"/>
      <c r="M46" s="115"/>
      <c r="N46" s="108"/>
      <c r="O46" s="115"/>
      <c r="P46" s="115"/>
      <c r="Q46" s="116"/>
      <c r="R46" s="108"/>
      <c r="S46" s="115"/>
      <c r="T46" s="115"/>
      <c r="U46" s="115"/>
      <c r="V46" s="115"/>
      <c r="W46" s="115"/>
    </row>
    <row r="47" spans="1:23" ht="15">
      <c r="A47" s="114" t="s">
        <v>200</v>
      </c>
      <c r="B47" s="101" t="s">
        <v>195</v>
      </c>
      <c r="C47" s="108"/>
      <c r="D47" s="108"/>
      <c r="E47" s="108"/>
      <c r="F47" s="108"/>
      <c r="G47" s="115"/>
      <c r="H47" s="108"/>
      <c r="I47" s="108"/>
      <c r="J47" s="108"/>
      <c r="K47" s="108"/>
      <c r="L47" s="115"/>
      <c r="M47" s="115"/>
      <c r="N47" s="108"/>
      <c r="O47" s="115"/>
      <c r="P47" s="115"/>
      <c r="Q47" s="116"/>
      <c r="R47" s="108"/>
      <c r="S47" s="115"/>
      <c r="T47" s="115"/>
      <c r="U47" s="115"/>
      <c r="V47" s="115"/>
      <c r="W47" s="115"/>
    </row>
    <row r="48" spans="1:23" ht="16.5">
      <c r="A48" s="117"/>
      <c r="B48" s="198" t="str">
        <f>'[1]TT'!C7</f>
        <v>Kon Tum, ngày  03 tháng 03 năm 2020</v>
      </c>
      <c r="C48" s="198"/>
      <c r="D48" s="198"/>
      <c r="E48" s="198"/>
      <c r="F48" s="198"/>
      <c r="G48" s="198"/>
      <c r="H48" s="118"/>
      <c r="I48" s="118"/>
      <c r="J48" s="118"/>
      <c r="K48" s="119"/>
      <c r="L48" s="120"/>
      <c r="M48" s="120"/>
      <c r="N48" s="119"/>
      <c r="O48" s="120"/>
      <c r="P48" s="199" t="str">
        <f>'[1]TT'!C4</f>
        <v>Kon Tum, ngày  03 tháng 03 năm 2020</v>
      </c>
      <c r="Q48" s="199"/>
      <c r="R48" s="199"/>
      <c r="S48" s="199"/>
      <c r="T48" s="199"/>
      <c r="U48" s="199"/>
      <c r="V48" s="199"/>
      <c r="W48" s="121"/>
    </row>
    <row r="49" spans="1:23" ht="16.5">
      <c r="A49" s="122"/>
      <c r="B49" s="200" t="s">
        <v>151</v>
      </c>
      <c r="C49" s="200"/>
      <c r="D49" s="200"/>
      <c r="E49" s="200"/>
      <c r="F49" s="200"/>
      <c r="G49" s="200"/>
      <c r="H49" s="123"/>
      <c r="I49" s="123"/>
      <c r="J49" s="123"/>
      <c r="K49" s="124"/>
      <c r="L49" s="124"/>
      <c r="M49" s="124"/>
      <c r="N49" s="125"/>
      <c r="O49" s="126"/>
      <c r="P49" s="201" t="str">
        <f>'[1]TT'!C5</f>
        <v>CỤC TRƯỞNG</v>
      </c>
      <c r="Q49" s="201"/>
      <c r="R49" s="201"/>
      <c r="S49" s="201"/>
      <c r="T49" s="201"/>
      <c r="U49" s="201"/>
      <c r="V49" s="201"/>
      <c r="W49" s="126"/>
    </row>
    <row r="50" spans="1:23" ht="16.5">
      <c r="A50" s="127"/>
      <c r="B50" s="128"/>
      <c r="C50" s="128"/>
      <c r="D50" s="129"/>
      <c r="E50" s="129"/>
      <c r="F50" s="129"/>
      <c r="G50" s="128"/>
      <c r="H50" s="128"/>
      <c r="I50" s="128"/>
      <c r="J50" s="128"/>
      <c r="K50" s="129"/>
      <c r="L50" s="129"/>
      <c r="M50" s="129"/>
      <c r="N50" s="129"/>
      <c r="O50" s="129"/>
      <c r="P50" s="130"/>
      <c r="Q50" s="130"/>
      <c r="R50" s="130"/>
      <c r="S50" s="130"/>
      <c r="T50" s="130"/>
      <c r="U50" s="130"/>
      <c r="V50" s="130"/>
      <c r="W50" s="127"/>
    </row>
    <row r="51" spans="1:23" ht="16.5">
      <c r="A51" s="127"/>
      <c r="B51" s="128"/>
      <c r="C51" s="128"/>
      <c r="D51" s="129"/>
      <c r="E51" s="129"/>
      <c r="F51" s="129"/>
      <c r="G51" s="128"/>
      <c r="H51" s="128"/>
      <c r="I51" s="128"/>
      <c r="J51" s="128"/>
      <c r="K51" s="129"/>
      <c r="L51" s="129"/>
      <c r="M51" s="129"/>
      <c r="N51" s="129"/>
      <c r="O51" s="129"/>
      <c r="P51" s="130"/>
      <c r="Q51" s="130"/>
      <c r="R51" s="130"/>
      <c r="S51" s="130"/>
      <c r="T51" s="130"/>
      <c r="U51" s="130"/>
      <c r="V51" s="130"/>
      <c r="W51" s="127"/>
    </row>
    <row r="52" spans="1:23" ht="16.5">
      <c r="A52" s="127"/>
      <c r="B52" s="128"/>
      <c r="C52" s="128"/>
      <c r="D52" s="129"/>
      <c r="E52" s="129"/>
      <c r="F52" s="129"/>
      <c r="G52" s="128"/>
      <c r="H52" s="128"/>
      <c r="I52" s="128"/>
      <c r="J52" s="128"/>
      <c r="K52" s="129"/>
      <c r="L52" s="129"/>
      <c r="M52" s="129"/>
      <c r="N52" s="129"/>
      <c r="O52" s="129"/>
      <c r="P52" s="130"/>
      <c r="Q52" s="130"/>
      <c r="R52" s="130"/>
      <c r="S52" s="130"/>
      <c r="T52" s="130"/>
      <c r="U52" s="130"/>
      <c r="V52" s="130"/>
      <c r="W52" s="127"/>
    </row>
    <row r="53" spans="1:23" ht="16.5">
      <c r="A53" s="127"/>
      <c r="B53" s="202" t="str">
        <f>'[1]TT'!C6</f>
        <v>Phạm Anh Vũ</v>
      </c>
      <c r="C53" s="202"/>
      <c r="D53" s="202"/>
      <c r="E53" s="202"/>
      <c r="F53" s="202"/>
      <c r="G53" s="202"/>
      <c r="H53" s="131"/>
      <c r="I53" s="131"/>
      <c r="J53" s="131"/>
      <c r="K53" s="129"/>
      <c r="L53" s="129"/>
      <c r="M53" s="129"/>
      <c r="N53" s="129"/>
      <c r="O53" s="129"/>
      <c r="P53" s="203" t="str">
        <f>'[1]TT'!C3</f>
        <v>Cao Minh Hoàng Tùng</v>
      </c>
      <c r="Q53" s="203"/>
      <c r="R53" s="203"/>
      <c r="S53" s="203"/>
      <c r="T53" s="203"/>
      <c r="U53" s="203"/>
      <c r="V53" s="203"/>
      <c r="W53" s="127"/>
    </row>
  </sheetData>
  <sheetProtection/>
  <mergeCells count="35">
    <mergeCell ref="B48:G48"/>
    <mergeCell ref="P48:V48"/>
    <mergeCell ref="B49:G49"/>
    <mergeCell ref="P49:V49"/>
    <mergeCell ref="B53:G53"/>
    <mergeCell ref="P53:V53"/>
    <mergeCell ref="R4:W4"/>
    <mergeCell ref="E5:G6"/>
    <mergeCell ref="H5:Q5"/>
    <mergeCell ref="R5:R8"/>
    <mergeCell ref="S5:W5"/>
    <mergeCell ref="H6:H8"/>
    <mergeCell ref="I6:P6"/>
    <mergeCell ref="Q6:Q8"/>
    <mergeCell ref="S6:S8"/>
    <mergeCell ref="T6:T8"/>
    <mergeCell ref="U6:U8"/>
    <mergeCell ref="V6:V8"/>
    <mergeCell ref="W6:W8"/>
    <mergeCell ref="E7:E8"/>
    <mergeCell ref="F7:G7"/>
    <mergeCell ref="I7:K7"/>
    <mergeCell ref="A1:E2"/>
    <mergeCell ref="F1:Q1"/>
    <mergeCell ref="R1:W2"/>
    <mergeCell ref="F2:Q2"/>
    <mergeCell ref="R3:W3"/>
    <mergeCell ref="A4:A8"/>
    <mergeCell ref="B4:B8"/>
    <mergeCell ref="C4:C8"/>
    <mergeCell ref="D4:D8"/>
    <mergeCell ref="E4:Q4"/>
    <mergeCell ref="L7:N7"/>
    <mergeCell ref="O7:O8"/>
    <mergeCell ref="P7:P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2020-03-06T07:28:32Z</dcterms:modified>
  <cp:category/>
  <cp:version/>
  <cp:contentType/>
  <cp:contentStatus/>
</cp:coreProperties>
</file>